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8_{3357F40F-A1DE-4356-97A6-6A7DF7AF917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титул" sheetId="24" r:id="rId1"/>
    <sheet name="10 &quot;А&quot;" sheetId="51" r:id="rId2"/>
    <sheet name="10 &quot;Б&quot;" sheetId="52" r:id="rId3"/>
    <sheet name="10&quot;В&quot;" sheetId="22" r:id="rId4"/>
    <sheet name="11&quot;А&quot;" sheetId="53" r:id="rId5"/>
    <sheet name="11 &quot;Б&quot;" sheetId="54" r:id="rId6"/>
    <sheet name="11 &quot;В&quot;" sheetId="23" r:id="rId7"/>
    <sheet name="Лист1" sheetId="55" r:id="rId8"/>
  </sheets>
  <calcPr calcId="181029"/>
</workbook>
</file>

<file path=xl/calcChain.xml><?xml version="1.0" encoding="utf-8"?>
<calcChain xmlns="http://schemas.openxmlformats.org/spreadsheetml/2006/main">
  <c r="P3" i="23" l="1"/>
  <c r="O3" i="23"/>
  <c r="M3" i="23"/>
  <c r="I3" i="23"/>
  <c r="F3" i="23"/>
  <c r="D3" i="23"/>
  <c r="C3" i="23"/>
  <c r="N3" i="54"/>
  <c r="G3" i="54"/>
  <c r="F3" i="54"/>
  <c r="D3" i="54"/>
  <c r="C3" i="54"/>
  <c r="B3" i="54"/>
  <c r="M3" i="53"/>
  <c r="Q3" i="22"/>
  <c r="H3" i="53"/>
  <c r="E3" i="53"/>
  <c r="D3" i="53"/>
  <c r="C3" i="53"/>
  <c r="M3" i="22"/>
  <c r="L3" i="22"/>
  <c r="C3" i="22"/>
  <c r="H3" i="52"/>
  <c r="Q3" i="52"/>
  <c r="C3" i="52"/>
  <c r="Q3" i="51"/>
  <c r="P3" i="51"/>
  <c r="K3" i="51"/>
  <c r="G3" i="51"/>
  <c r="E3" i="51"/>
  <c r="D3" i="51"/>
  <c r="C3" i="51"/>
  <c r="B3" i="51"/>
</calcChain>
</file>

<file path=xl/sharedStrings.xml><?xml version="1.0" encoding="utf-8"?>
<sst xmlns="http://schemas.openxmlformats.org/spreadsheetml/2006/main" count="378" uniqueCount="225">
  <si>
    <t>литература</t>
  </si>
  <si>
    <t>история</t>
  </si>
  <si>
    <t>география</t>
  </si>
  <si>
    <t>октябрь</t>
  </si>
  <si>
    <t>ноябрь</t>
  </si>
  <si>
    <t xml:space="preserve">май </t>
  </si>
  <si>
    <t>месяц/ учебный предмет</t>
  </si>
  <si>
    <t>русский язык</t>
  </si>
  <si>
    <t>сентябрь</t>
  </si>
  <si>
    <t>декабрь</t>
  </si>
  <si>
    <t>январь</t>
  </si>
  <si>
    <t>февраль</t>
  </si>
  <si>
    <t>март</t>
  </si>
  <si>
    <t>апрель</t>
  </si>
  <si>
    <t>количество часов в год</t>
  </si>
  <si>
    <t>количество часов на оценочные процедуры</t>
  </si>
  <si>
    <t>геометрия</t>
  </si>
  <si>
    <t xml:space="preserve">вероятность и статистика </t>
  </si>
  <si>
    <t>информатика</t>
  </si>
  <si>
    <t>физика</t>
  </si>
  <si>
    <t>химия</t>
  </si>
  <si>
    <t>биология</t>
  </si>
  <si>
    <t>физическая культура</t>
  </si>
  <si>
    <t>ОБЖ</t>
  </si>
  <si>
    <t>обществознание</t>
  </si>
  <si>
    <t xml:space="preserve">индивидуальный проект </t>
  </si>
  <si>
    <t xml:space="preserve">Алгебра и начала математического анализа
</t>
  </si>
  <si>
    <t xml:space="preserve">Внесены изменения </t>
  </si>
  <si>
    <t>Приказ № ………...от ……………..</t>
  </si>
  <si>
    <t>Родная литература (русская)</t>
  </si>
  <si>
    <t>Англ. Яз</t>
  </si>
  <si>
    <t>Право</t>
  </si>
  <si>
    <t>Математика</t>
  </si>
  <si>
    <t>Астрономия</t>
  </si>
  <si>
    <t>Ядерная физика</t>
  </si>
  <si>
    <t>МХК</t>
  </si>
  <si>
    <t>Финансовая грамотность</t>
  </si>
  <si>
    <t>Химия</t>
  </si>
  <si>
    <t>Физическая химия</t>
  </si>
  <si>
    <t>Биотехнология</t>
  </si>
  <si>
    <t>18/чтение,письмо25/аудир.,говорен.</t>
  </si>
  <si>
    <t>21/чтение,письмо27/аудир.,говорен.</t>
  </si>
  <si>
    <t>19/аудир.,говорение26/чтение,письмо</t>
  </si>
  <si>
    <t>21/аудир.,говорение28/чтение,письмо</t>
  </si>
  <si>
    <t>21/аудир.,говорение27/чтение,письмо</t>
  </si>
  <si>
    <t>21/аудир.,говорение</t>
  </si>
  <si>
    <t>19/чтение,письмо</t>
  </si>
  <si>
    <t>19/чтение,письмо21/аудир.,говорение</t>
  </si>
  <si>
    <t>19\чтение,письмо</t>
  </si>
  <si>
    <t>22.11.2023"Прямые и плоскости в пространстве. Параллельность прямых в пространстве"</t>
  </si>
  <si>
    <t>11.10.2023 "Множества рациональных и действительных чисел. Рациональные уравнения и неравенства"</t>
  </si>
  <si>
    <t>27.12.2023 "Арифметический корень n-ой степени. Иррациональные уравнения и неравенства"</t>
  </si>
  <si>
    <t>"Показательная функция" 25.10 "Координаты и векторы в пространстве"</t>
  </si>
  <si>
    <t>08.09.2023Входная контрольная работа"</t>
  </si>
  <si>
    <t>24.11.2023 "Логарифмическая функция"</t>
  </si>
  <si>
    <t>06.10.2023 "Показательная функция" 25.10 "Координаты и векторы в прострастве"</t>
  </si>
  <si>
    <t>20.09 Синтаксис простого предложения</t>
  </si>
  <si>
    <t>18.10 Синтаксис ССП</t>
  </si>
  <si>
    <t>22.11 Синтаксис СПП</t>
  </si>
  <si>
    <t>20.12 Синтаксис БСП</t>
  </si>
  <si>
    <t>27.09 Сочинение по творчеству А.И.Куприна и И.А.Бунина</t>
  </si>
  <si>
    <t>19.10 Сочинение по творчеству М.Горького</t>
  </si>
  <si>
    <t>24.10.2023 "Электромагнитная индукция"</t>
  </si>
  <si>
    <t>27.10.2023  "Электромагнитная индукция"</t>
  </si>
  <si>
    <t>26.12.2023 "Колебания и волны"</t>
  </si>
  <si>
    <t>22.12.2023  "Колебания и волны"</t>
  </si>
  <si>
    <t>11.11.2023 Практические основы астрономии</t>
  </si>
  <si>
    <t>10.11.2023 Практические основы астрономии</t>
  </si>
  <si>
    <t>12.12.2023 Строение Солнечной системы</t>
  </si>
  <si>
    <t>13.12.2023 Строение Солнечной системы</t>
  </si>
  <si>
    <t>21.12.2023 Ядерная реакция. Радиация.</t>
  </si>
  <si>
    <t>22.09 "Магнитное поле", 29.09 "Электромагнитная индукция"</t>
  </si>
  <si>
    <t>27.10.2023  "Электромагнитные колебания"</t>
  </si>
  <si>
    <t>23.11.2023 "Механические и электромагнитные волны"</t>
  </si>
  <si>
    <t>15.12 "Световые волны", 26.12 "Световые кванты"</t>
  </si>
  <si>
    <t>03.10 "Кинематика"</t>
  </si>
  <si>
    <t>12.10 "Кинематика"</t>
  </si>
  <si>
    <t>14.12 "Динамика"</t>
  </si>
  <si>
    <t>14.11 "Динамика"</t>
  </si>
  <si>
    <t>12.12 "Законы сохранения в механике", 19.12 "Статика и гидростатика"</t>
  </si>
  <si>
    <t xml:space="preserve"> </t>
  </si>
  <si>
    <t>25.09 (2 часа) "Информация и информационные процессы"</t>
  </si>
  <si>
    <t>23.10 Моделирование</t>
  </si>
  <si>
    <t>26.12. "Углеводороды"</t>
  </si>
  <si>
    <t>25.12."Углеводороды"</t>
  </si>
  <si>
    <t>21.12.Итоговая контрольная работа за 1 полугодие</t>
  </si>
  <si>
    <t>26.10 Множество рац. и действ. Чисел. Уравнения и неравенства</t>
  </si>
  <si>
    <t>7.09 Входной контроль</t>
  </si>
  <si>
    <t>21.11 Прямые и плоскости в пространстве. Параллельность прямых и плоскостей.</t>
  </si>
  <si>
    <t>14.11.23 "Неметаллы"</t>
  </si>
  <si>
    <t>15 .09 Стартовый контроль</t>
  </si>
  <si>
    <t>19.10 к\рПринципы русского правописани</t>
  </si>
  <si>
    <t>25.12 морфология и словообразование</t>
  </si>
  <si>
    <t>19.09 поэзия модернизизма</t>
  </si>
  <si>
    <t>28.09сочинение по роману "Обломов"</t>
  </si>
  <si>
    <t xml:space="preserve">21 .12сочинение по роману "Преступление и наказание" </t>
  </si>
  <si>
    <t>11.09 входной контроль</t>
  </si>
  <si>
    <t xml:space="preserve">МОУ "Средняя общеобразовательная школа с углубленным изучением отдельных предметов № 8" </t>
  </si>
  <si>
    <r>
      <t>28.09.23</t>
    </r>
    <r>
      <rPr>
        <sz val="8"/>
        <color theme="1"/>
        <rFont val="Calibri"/>
        <family val="2"/>
        <charset val="204"/>
        <scheme val="minor"/>
      </rPr>
      <t> </t>
    </r>
    <r>
      <rPr>
        <b/>
        <sz val="12"/>
        <color theme="1"/>
        <rFont val="Times New Roman"/>
        <family val="1"/>
        <charset val="204"/>
      </rPr>
      <t xml:space="preserve"> Контрольная работа: Показательная функция. Показательные уравнения и неравенства</t>
    </r>
  </si>
  <si>
    <t>06.10.23 Контрольная работа: Координаты и векторы в пространстве</t>
  </si>
  <si>
    <t>02.11.23 Контрольная работа: Логарифмическая функция. Логарифмические уравнения и неравенства. Производные показательной и логарифмической функций</t>
  </si>
  <si>
    <t>08.12.23 Контрольная работа: Интеграл и его применение22.12.23 Контрольная работа: Сфера и шар. Уравнение сферы. Комбинации шара с многогранниками, цилиндром и конусом28.12.23 Контрольная работа: Комплексные числа</t>
  </si>
  <si>
    <t>12.10.23  Контрольная работа: "Рациональные уравнения и неравенства. Системы линейных уравнений</t>
  </si>
  <si>
    <t>02.11.23 Контрольная работа: "Степенная функция. Её свойства и график"</t>
  </si>
  <si>
    <t>04.12.23 Контрольная работа: "Свойства и график корня n-ой степени. Иррациональные уравнения"28.12.23 Контрольная работа: "Показательная функция. Показательные уравнения"</t>
  </si>
  <si>
    <t>20.10.23  Контрольная работа "Аксиомы стереометрии и следствия из них. Начальные представления о многогранниках."</t>
  </si>
  <si>
    <t>28.11.23  Контрольная работа:  «Параллельность в пространстве»</t>
  </si>
  <si>
    <t>16.02 "Комплексные числа"</t>
  </si>
  <si>
    <t>19.01 "Иртеграл и его применение" .  22.01 "Тела вращения. Цилиндр и конус.</t>
  </si>
  <si>
    <t>11.03 "Тела вращения".</t>
  </si>
  <si>
    <t>12.04 "Элементы теории вероятности". 15.04 "Объёмы тел"</t>
  </si>
  <si>
    <t>20.05 "Итоговая контрольная работа" .  13.05 "Объёмы тел".</t>
  </si>
  <si>
    <t>18.12.2023 "Логарифмическая функция" .</t>
  </si>
  <si>
    <t>16.02 "Интеграл и его применение"</t>
  </si>
  <si>
    <t>22.01 "Тела вращения. Цилиндр и конус".</t>
  </si>
  <si>
    <t>20.03 "Элементы комбинаторики". 11.03 "Тела вращеня. Сфера и шар".</t>
  </si>
  <si>
    <t>24.04 "Элементы теории вероятности"  15.04 "Объёмы тел вращения".</t>
  </si>
  <si>
    <t>17.05 Итоговая контрольная работа. 13.05 "Объёмы тел"</t>
  </si>
  <si>
    <t>29.01 "Тригонометрические функции"</t>
  </si>
  <si>
    <t>6.03 "Тригонометрические функции"</t>
  </si>
  <si>
    <t>20.05 Итоговая контрольная работа.</t>
  </si>
  <si>
    <t>15.03 "Перпендикулярность прямых и плоскостей. Углы между прямыми и плоскостями"</t>
  </si>
  <si>
    <t>26.04 "Многогранники".</t>
  </si>
  <si>
    <t>24.05 "Объёмы многогранников"</t>
  </si>
  <si>
    <t>22.03 Итоговая контрольная работа</t>
  </si>
  <si>
    <t>26.04.Итоговая контрольная работа</t>
  </si>
  <si>
    <t>22.03.Итоговая контрольная работа</t>
  </si>
  <si>
    <t>16.04 Многогранники</t>
  </si>
  <si>
    <t>21.05 Объем многогранника</t>
  </si>
  <si>
    <t>27.02 Перпендикулярность прямых и плоскостей</t>
  </si>
  <si>
    <t>17.05 Итоговая работа</t>
  </si>
  <si>
    <t>6.03 Тригонометрические функции</t>
  </si>
  <si>
    <t>16.01 "Основы социальной психологии"</t>
  </si>
  <si>
    <t>20.05 "Основы философии" 24.05 "Основы экономики"</t>
  </si>
  <si>
    <t>14.03 "Основы политологии"</t>
  </si>
  <si>
    <t>21.05 "Основы экономики"</t>
  </si>
  <si>
    <t>20.02 "Россия в XVII веке"</t>
  </si>
  <si>
    <t>14,чтение, аудирование</t>
  </si>
  <si>
    <t>13, письмо, говорение</t>
  </si>
  <si>
    <t>11,чтение, аудирование</t>
  </si>
  <si>
    <t>15, письмо, говорение</t>
  </si>
  <si>
    <t>15, чтение, аудирование</t>
  </si>
  <si>
    <t>14, письмо, говорение</t>
  </si>
  <si>
    <t>16, письмо, говорение</t>
  </si>
  <si>
    <t>11, чтение, аудирование</t>
  </si>
  <si>
    <t>14,письмо, говорение</t>
  </si>
  <si>
    <t>16,чтение, аудирование</t>
  </si>
  <si>
    <t>20,чтение, аудирование</t>
  </si>
  <si>
    <t>21, говорение, письмо</t>
  </si>
  <si>
    <t>25,чтение, аудирование</t>
  </si>
  <si>
    <t>22.05 Итоговая контр. Работа</t>
  </si>
  <si>
    <t>11.03 Электростатика</t>
  </si>
  <si>
    <t>19.02 Молекулярная физика. Тепловые явления.</t>
  </si>
  <si>
    <t xml:space="preserve">18.05 Постоянный ток </t>
  </si>
  <si>
    <t>20.03 Термодинамика</t>
  </si>
  <si>
    <t>16.01 Механика</t>
  </si>
  <si>
    <t>18.05 Постоянный ток</t>
  </si>
  <si>
    <t>17.01 Механика</t>
  </si>
  <si>
    <t>09.04  сочинение по роману "Война и мир"</t>
  </si>
  <si>
    <t>11..03контрольная работа по теме "Орфография"</t>
  </si>
  <si>
    <t>13.05 Итоговая контрольная работа</t>
  </si>
  <si>
    <t>17.01 Сочинение-рассуждение</t>
  </si>
  <si>
    <t>14.02 Сочинение-рассуждение</t>
  </si>
  <si>
    <t>13.03 Комплексный анализ текста</t>
  </si>
  <si>
    <t>10.04 Сочинение-рассуждение 24.04 Итоговая контрольная работа</t>
  </si>
  <si>
    <t>14.05 Итоговая контрольная работа</t>
  </si>
  <si>
    <t>11.03 Контрольная работа по теме "Орфография"</t>
  </si>
  <si>
    <t>17.05 Тест в форме ЕГЭ</t>
  </si>
  <si>
    <t xml:space="preserve">08.02 Проверочная тестовая работа по материалам КИМ ЕГЭ </t>
  </si>
  <si>
    <t>16.05 Контрольный тест в форме ЕГЭ</t>
  </si>
  <si>
    <t>18.05 Итоговая контрольная работа за курс литературы 20 века</t>
  </si>
  <si>
    <t>16.05 Итоговая контрольная работа за курс литературы 20 века</t>
  </si>
  <si>
    <t>Контрольное сочинение " Литература периода Гражданской войны"</t>
  </si>
  <si>
    <t>01.02 Сочинение</t>
  </si>
  <si>
    <t>21.03 Сочинение</t>
  </si>
  <si>
    <t>25.04 Итоговый контроль</t>
  </si>
  <si>
    <t>07.02.24 Металлы</t>
  </si>
  <si>
    <t>17.04.24 Теооретические основы химии</t>
  </si>
  <si>
    <t>23.01.24 Химические реакции</t>
  </si>
  <si>
    <t>02.04.24 Химические свойства неорганических веществ. Основы химического производства</t>
  </si>
  <si>
    <t>18.01 "Световые волны"</t>
  </si>
  <si>
    <t>01.02 "Световые квнты"  22.02 "Физика ядра"</t>
  </si>
  <si>
    <t>17.05 "Итоговая контрольная работа"</t>
  </si>
  <si>
    <t>20.02 "Природа тел Солнечной системы"</t>
  </si>
  <si>
    <t>17.04 "Солнце и звезды"</t>
  </si>
  <si>
    <t>15.05 "Итоговый тест"</t>
  </si>
  <si>
    <t>16.05 "Итоговый тест"</t>
  </si>
  <si>
    <t>19.01 "Световые волны"</t>
  </si>
  <si>
    <t>10.04  "Световые квнты"</t>
  </si>
  <si>
    <t>11.04  "Световые квнты"</t>
  </si>
  <si>
    <t>16.05 "Атомная физика"</t>
  </si>
  <si>
    <t>22.02 "Природа тел Солнечной системы"</t>
  </si>
  <si>
    <t>17.05 "Итоговый тест"</t>
  </si>
  <si>
    <t>19.04 "Солнце и звезды"</t>
  </si>
  <si>
    <t xml:space="preserve">Контрольная работа: "Логарифмическая функция. Логарифмические уравнения"
05.02.24
</t>
  </si>
  <si>
    <t xml:space="preserve">Контрольная работа: "Тригонометрические выражения и тригонометрические уравнения"
11.03.24
</t>
  </si>
  <si>
    <t xml:space="preserve">Контрольная работа: "Производная"
20.05.24
</t>
  </si>
  <si>
    <t>Контрольная работа:  «Перпендикулярность прямой и плоскости в пространстве»</t>
  </si>
  <si>
    <t>Контрольная работа "Углы и расстояния"
15.03.24
02.02.2024</t>
  </si>
  <si>
    <t xml:space="preserve">Контрольная работа "Многогранники"
05.04.24
</t>
  </si>
  <si>
    <t>Итоговая контрольная работа (2ч.)</t>
  </si>
  <si>
    <t xml:space="preserve">Контрольная работа: Объемы многогранников
26.01.24
</t>
  </si>
  <si>
    <t xml:space="preserve">Контрольная работа: Обьемы тел вращения. Площадь сферы
16.02.24
</t>
  </si>
  <si>
    <t xml:space="preserve">Контрольная работа: Элементы теории вероятностей
22.02.24
</t>
  </si>
  <si>
    <t xml:space="preserve">апрель </t>
  </si>
  <si>
    <t>30.04 ВПР Выбор География, физика, химия</t>
  </si>
  <si>
    <r>
      <rPr>
        <b/>
        <sz val="11"/>
        <color rgb="FFFF0000"/>
        <rFont val="Calibri"/>
        <family val="2"/>
        <charset val="204"/>
        <scheme val="minor"/>
      </rPr>
      <t>30.04 ВПР Выбор География, физика, химия</t>
    </r>
    <r>
      <rPr>
        <b/>
        <sz val="11"/>
        <color theme="1"/>
        <rFont val="Calibri"/>
        <family val="2"/>
        <charset val="204"/>
        <scheme val="minor"/>
      </rPr>
      <t>26.04.24 Кислородсодержащие органические соединения</t>
    </r>
  </si>
  <si>
    <r>
      <rPr>
        <b/>
        <sz val="11"/>
        <color rgb="FFFF0000"/>
        <rFont val="Calibri"/>
        <family val="2"/>
        <charset val="204"/>
        <scheme val="minor"/>
      </rPr>
      <t>15.04 ВПР Выбюр. История, обществознание, литература, английский.</t>
    </r>
    <r>
      <rPr>
        <sz val="11"/>
        <color theme="1"/>
        <rFont val="Calibri"/>
        <family val="2"/>
        <charset val="204"/>
        <scheme val="minor"/>
      </rPr>
      <t>10.04 сочинение по роману "Война и мир"</t>
    </r>
  </si>
  <si>
    <t>15.04 ВПР Выбюр. История, обществознание, литература, английский.</t>
  </si>
  <si>
    <t>25.04 ВПР Русский язык</t>
  </si>
  <si>
    <t>25.04 ВПР Русский язык.</t>
  </si>
  <si>
    <r>
      <rPr>
        <b/>
        <sz val="14"/>
        <color rgb="FFFF0000"/>
        <rFont val="Times New Roman"/>
        <family val="1"/>
        <charset val="204"/>
      </rPr>
      <t>28.04  ВПР по Математике</t>
    </r>
    <r>
      <rPr>
        <sz val="14"/>
        <color theme="1"/>
        <rFont val="Times New Roman"/>
        <family val="1"/>
        <charset val="204"/>
      </rPr>
      <t>"20.04 Тригонометрические уравнения</t>
    </r>
  </si>
  <si>
    <r>
      <rPr>
        <b/>
        <sz val="14"/>
        <color rgb="FFFF0000"/>
        <rFont val="Times New Roman"/>
        <family val="1"/>
        <charset val="204"/>
      </rPr>
      <t xml:space="preserve">28.04  ВПР по Математике  </t>
    </r>
    <r>
      <rPr>
        <sz val="14"/>
        <color theme="1"/>
        <rFont val="Times New Roman"/>
        <family val="1"/>
        <charset val="204"/>
      </rPr>
      <t xml:space="preserve">                          17.04 "Тригонометрические уравнения и неравенства"</t>
    </r>
  </si>
  <si>
    <r>
      <rPr>
        <b/>
        <sz val="12"/>
        <color rgb="FFFF0000"/>
        <rFont val="Times New Roman"/>
        <family val="1"/>
        <charset val="204"/>
      </rPr>
      <t>28.04  ВПР по Математике</t>
    </r>
    <r>
      <rPr>
        <b/>
        <sz val="12"/>
        <color rgb="FF000000"/>
        <rFont val="Times New Roman"/>
        <family val="1"/>
        <charset val="204"/>
      </rPr>
      <t xml:space="preserve">
</t>
    </r>
  </si>
  <si>
    <r>
      <rPr>
        <b/>
        <sz val="11"/>
        <color rgb="FFFF0000"/>
        <rFont val="Calibri"/>
        <family val="2"/>
        <charset val="204"/>
        <scheme val="minor"/>
      </rPr>
      <t>15.04 ВПР Выбюр. История, обществознание, литература, английский</t>
    </r>
    <r>
      <rPr>
        <sz val="11"/>
        <color theme="1"/>
        <rFont val="Calibri"/>
        <family val="2"/>
        <charset val="204"/>
        <scheme val="minor"/>
      </rPr>
      <t>.</t>
    </r>
  </si>
  <si>
    <t>15.04 ВПР Выбор. История, обществознание, литература, английский.</t>
  </si>
  <si>
    <r>
      <t xml:space="preserve">15.04 ВПР </t>
    </r>
    <r>
      <rPr>
        <b/>
        <sz val="10"/>
        <color rgb="FFFF0000"/>
        <rFont val="Times New Roman"/>
        <family val="1"/>
        <charset val="204"/>
      </rPr>
      <t>Выбор. История, обществознание, литература, английский.11,чтени</t>
    </r>
    <r>
      <rPr>
        <sz val="10"/>
        <color theme="1"/>
        <rFont val="Times New Roman"/>
        <family val="1"/>
        <charset val="204"/>
      </rPr>
      <t>е, аудирование</t>
    </r>
  </si>
  <si>
    <t>30.04 Выбор география, физика, химия</t>
  </si>
  <si>
    <t xml:space="preserve">30.04 Выбор география, физика, </t>
  </si>
  <si>
    <r>
      <rPr>
        <b/>
        <sz val="11"/>
        <color rgb="FFFF0000"/>
        <rFont val="Calibri"/>
        <family val="2"/>
        <charset val="204"/>
        <scheme val="minor"/>
      </rPr>
      <t>30.04 Выбор география, физика</t>
    </r>
    <r>
      <rPr>
        <b/>
        <sz val="11"/>
        <color theme="1"/>
        <rFont val="Calibri"/>
        <family val="2"/>
        <charset val="204"/>
        <scheme val="minor"/>
      </rPr>
      <t xml:space="preserve">,  </t>
    </r>
    <r>
      <rPr>
        <b/>
        <sz val="11"/>
        <color rgb="FFFF0000"/>
        <rFont val="Calibri"/>
        <family val="2"/>
        <charset val="204"/>
        <scheme val="minor"/>
      </rPr>
      <t xml:space="preserve">химия  </t>
    </r>
    <r>
      <rPr>
        <b/>
        <sz val="11"/>
        <color theme="1"/>
        <rFont val="Calibri"/>
        <family val="2"/>
        <charset val="204"/>
        <scheme val="minor"/>
      </rPr>
      <t xml:space="preserve">              22.04.24 Кислородсодержащие органические соединения</t>
    </r>
  </si>
  <si>
    <t>30.04 Выбор география, физика,  химия</t>
  </si>
  <si>
    <t>Приложение к приказу №01-06/244 от 30 августа 2024 г.</t>
  </si>
  <si>
    <t>График оценочных процедур                                 на 2024-2025 учебный год (с ВПРами)</t>
  </si>
  <si>
    <t>01-06/106</t>
  </si>
  <si>
    <t>от 21.03.25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</si>
</sst>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1" applyBorder="1" applyAlignment="1">
      <alignment horizont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/>
    </xf>
    <xf numFmtId="16" fontId="0" fillId="0" borderId="1" xfId="0" applyNumberFormat="1" applyBorder="1" applyAlignment="1">
      <alignment wrapText="1"/>
    </xf>
    <xf numFmtId="16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" fontId="0" fillId="0" borderId="1" xfId="0" applyNumberFormat="1" applyBorder="1"/>
    <xf numFmtId="16" fontId="0" fillId="0" borderId="0" xfId="0" applyNumberFormat="1"/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4" fontId="11" fillId="0" borderId="0" xfId="0" applyNumberFormat="1" applyFont="1" applyAlignment="1">
      <alignment wrapText="1"/>
    </xf>
    <xf numFmtId="14" fontId="3" fillId="0" borderId="1" xfId="0" applyNumberFormat="1" applyFont="1" applyBorder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0" fontId="14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4" fillId="0" borderId="0" xfId="0" applyFont="1"/>
    <xf numFmtId="0" fontId="12" fillId="0" borderId="0" xfId="0" applyFont="1"/>
    <xf numFmtId="0" fontId="1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13"/>
  <sheetViews>
    <sheetView tabSelected="1" workbookViewId="0">
      <selection activeCell="O8" sqref="O8"/>
    </sheetView>
  </sheetViews>
  <sheetFormatPr defaultRowHeight="15" x14ac:dyDescent="0.25"/>
  <cols>
    <col min="11" max="11" width="5.85546875" customWidth="1"/>
    <col min="12" max="12" width="19.85546875" customWidth="1"/>
  </cols>
  <sheetData>
    <row r="2" spans="2:15" x14ac:dyDescent="0.25">
      <c r="B2" s="35" t="s">
        <v>97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5" spans="2:15" ht="45.75" customHeight="1" x14ac:dyDescent="0.25">
      <c r="L5" s="36" t="s">
        <v>221</v>
      </c>
      <c r="M5" s="36"/>
    </row>
    <row r="6" spans="2:15" ht="45.75" customHeight="1" x14ac:dyDescent="0.25">
      <c r="L6" t="s">
        <v>27</v>
      </c>
      <c r="M6" s="14" t="s">
        <v>28</v>
      </c>
      <c r="N6" t="s">
        <v>223</v>
      </c>
      <c r="O6" t="s">
        <v>224</v>
      </c>
    </row>
    <row r="7" spans="2:15" ht="45.75" customHeight="1" x14ac:dyDescent="0.25">
      <c r="M7" s="14"/>
    </row>
    <row r="8" spans="2:15" ht="45.75" customHeight="1" x14ac:dyDescent="0.25">
      <c r="D8" s="37" t="s">
        <v>222</v>
      </c>
      <c r="E8" s="37"/>
      <c r="F8" s="37"/>
      <c r="G8" s="37"/>
      <c r="H8" s="37"/>
      <c r="I8" s="37"/>
      <c r="J8" s="15"/>
    </row>
    <row r="9" spans="2:15" ht="45.75" customHeight="1" x14ac:dyDescent="0.25">
      <c r="D9" s="37"/>
      <c r="E9" s="37"/>
      <c r="F9" s="37"/>
      <c r="G9" s="37"/>
      <c r="H9" s="37"/>
      <c r="I9" s="37"/>
      <c r="J9" s="15"/>
    </row>
    <row r="10" spans="2:15" ht="45.75" customHeight="1" x14ac:dyDescent="0.25">
      <c r="D10" s="37"/>
      <c r="E10" s="37"/>
      <c r="F10" s="37"/>
      <c r="G10" s="37"/>
      <c r="H10" s="37"/>
      <c r="I10" s="37"/>
      <c r="J10" s="15"/>
    </row>
    <row r="11" spans="2:15" ht="45.75" customHeight="1" x14ac:dyDescent="0.25">
      <c r="D11" s="37"/>
      <c r="E11" s="37"/>
      <c r="F11" s="37"/>
      <c r="G11" s="37"/>
      <c r="H11" s="37"/>
      <c r="I11" s="37"/>
      <c r="J11" s="15"/>
    </row>
    <row r="12" spans="2:15" ht="45.75" customHeight="1" x14ac:dyDescent="0.25">
      <c r="D12" s="37"/>
      <c r="E12" s="37"/>
      <c r="F12" s="37"/>
      <c r="G12" s="37"/>
      <c r="H12" s="37"/>
      <c r="I12" s="37"/>
      <c r="J12" s="15"/>
    </row>
    <row r="13" spans="2:15" ht="45.75" customHeight="1" x14ac:dyDescent="0.25"/>
  </sheetData>
  <mergeCells count="3">
    <mergeCell ref="B2:N2"/>
    <mergeCell ref="L5:M5"/>
    <mergeCell ref="D8:I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S31"/>
  <sheetViews>
    <sheetView zoomScale="62" zoomScaleNormal="62" workbookViewId="0">
      <selection activeCell="J12" sqref="J12"/>
    </sheetView>
  </sheetViews>
  <sheetFormatPr defaultRowHeight="15" x14ac:dyDescent="0.25"/>
  <cols>
    <col min="1" max="1" width="27" customWidth="1"/>
    <col min="2" max="2" width="13.28515625" customWidth="1"/>
    <col min="3" max="3" width="16.5703125" customWidth="1"/>
    <col min="4" max="4" width="19.140625" customWidth="1"/>
    <col min="5" max="6" width="16.5703125" customWidth="1"/>
    <col min="7" max="7" width="14.85546875" customWidth="1"/>
    <col min="8" max="8" width="11.28515625" customWidth="1"/>
    <col min="9" max="9" width="22.140625" customWidth="1"/>
    <col min="10" max="10" width="12.42578125" customWidth="1"/>
    <col min="11" max="11" width="13" customWidth="1"/>
    <col min="12" max="12" width="16.28515625" customWidth="1"/>
    <col min="13" max="13" width="12" customWidth="1"/>
    <col min="14" max="14" width="14.7109375" customWidth="1"/>
    <col min="16" max="16" width="18.42578125" customWidth="1"/>
  </cols>
  <sheetData>
    <row r="2" spans="1:19" ht="60" x14ac:dyDescent="0.25">
      <c r="A2" s="4" t="s">
        <v>6</v>
      </c>
      <c r="B2" s="4" t="s">
        <v>7</v>
      </c>
      <c r="C2" s="4" t="s">
        <v>0</v>
      </c>
      <c r="D2" s="4" t="s">
        <v>26</v>
      </c>
      <c r="E2" s="4" t="s">
        <v>16</v>
      </c>
      <c r="F2" s="4" t="s">
        <v>17</v>
      </c>
      <c r="G2" s="4" t="s">
        <v>18</v>
      </c>
      <c r="H2" s="4" t="s">
        <v>1</v>
      </c>
      <c r="I2" s="4" t="s">
        <v>24</v>
      </c>
      <c r="J2" s="4" t="s">
        <v>2</v>
      </c>
      <c r="K2" s="4" t="s">
        <v>19</v>
      </c>
      <c r="L2" s="4" t="s">
        <v>20</v>
      </c>
      <c r="M2" s="4" t="s">
        <v>21</v>
      </c>
      <c r="N2" s="4" t="s">
        <v>22</v>
      </c>
      <c r="O2" s="4" t="s">
        <v>23</v>
      </c>
      <c r="P2" s="4" t="s">
        <v>25</v>
      </c>
      <c r="Q2" s="4" t="s">
        <v>30</v>
      </c>
    </row>
    <row r="3" spans="1:19" x14ac:dyDescent="0.25">
      <c r="A3" s="13" t="s">
        <v>14</v>
      </c>
      <c r="B3" s="4">
        <f>2*34</f>
        <v>68</v>
      </c>
      <c r="C3" s="4">
        <f>3*34</f>
        <v>102</v>
      </c>
      <c r="D3" s="4">
        <f>4*34</f>
        <v>136</v>
      </c>
      <c r="E3" s="4">
        <f>3*34</f>
        <v>102</v>
      </c>
      <c r="F3" s="4">
        <v>34</v>
      </c>
      <c r="G3" s="4">
        <f>3*34</f>
        <v>102</v>
      </c>
      <c r="H3" s="4">
        <v>68</v>
      </c>
      <c r="I3" s="4">
        <v>68</v>
      </c>
      <c r="J3" s="4">
        <v>34</v>
      </c>
      <c r="K3" s="4">
        <f>5*34</f>
        <v>170</v>
      </c>
      <c r="L3" s="4">
        <v>34</v>
      </c>
      <c r="M3" s="4">
        <v>34</v>
      </c>
      <c r="N3" s="4">
        <v>68</v>
      </c>
      <c r="O3" s="4">
        <v>34</v>
      </c>
      <c r="P3" s="16">
        <f>0.5*34</f>
        <v>17</v>
      </c>
      <c r="Q3" s="16">
        <f>2.5*34</f>
        <v>85</v>
      </c>
    </row>
    <row r="4" spans="1:19" ht="30" x14ac:dyDescent="0.25">
      <c r="A4" s="13" t="s">
        <v>15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"/>
      <c r="Q4" s="1"/>
    </row>
    <row r="5" spans="1:19" ht="45.75" customHeight="1" x14ac:dyDescent="0.25">
      <c r="A5" s="7" t="s">
        <v>8</v>
      </c>
      <c r="B5" s="5" t="s">
        <v>94</v>
      </c>
      <c r="C5" s="5"/>
      <c r="D5" s="5" t="s">
        <v>96</v>
      </c>
      <c r="E5" s="5" t="s">
        <v>80</v>
      </c>
      <c r="F5" s="5"/>
      <c r="G5" s="5"/>
      <c r="H5" s="5"/>
      <c r="I5" s="5"/>
      <c r="J5" s="5"/>
      <c r="K5" s="5"/>
      <c r="L5" s="4"/>
      <c r="M5" s="4"/>
      <c r="N5" s="4"/>
      <c r="O5" s="4"/>
      <c r="P5" s="11"/>
      <c r="Q5" s="11"/>
      <c r="R5" s="9"/>
    </row>
    <row r="6" spans="1:19" ht="45.75" customHeight="1" x14ac:dyDescent="0.25">
      <c r="A6" s="7" t="s">
        <v>3</v>
      </c>
      <c r="B6" s="5"/>
      <c r="C6" s="5"/>
      <c r="D6" s="5" t="s">
        <v>102</v>
      </c>
      <c r="E6" s="5" t="s">
        <v>105</v>
      </c>
      <c r="F6" s="5"/>
      <c r="G6" s="5"/>
      <c r="H6" s="5"/>
      <c r="I6" s="5"/>
      <c r="J6" s="5"/>
      <c r="K6" s="5" t="s">
        <v>75</v>
      </c>
      <c r="L6" s="4"/>
      <c r="M6" s="4"/>
      <c r="N6" s="4"/>
      <c r="O6" s="4"/>
      <c r="P6" s="12"/>
      <c r="Q6" s="19" t="s">
        <v>40</v>
      </c>
      <c r="R6" s="9"/>
    </row>
    <row r="7" spans="1:19" ht="45.75" customHeight="1" x14ac:dyDescent="0.25">
      <c r="A7" s="7" t="s">
        <v>4</v>
      </c>
      <c r="B7" s="5"/>
      <c r="C7" s="5"/>
      <c r="D7" s="5" t="s">
        <v>103</v>
      </c>
      <c r="E7" s="5" t="s">
        <v>106</v>
      </c>
      <c r="F7" s="5"/>
      <c r="G7" s="5"/>
      <c r="H7" s="5"/>
      <c r="I7" s="5"/>
      <c r="J7" s="5"/>
      <c r="K7" s="5" t="s">
        <v>78</v>
      </c>
      <c r="L7" s="4"/>
      <c r="M7" s="4"/>
      <c r="N7" s="4"/>
      <c r="O7" s="4"/>
      <c r="P7" s="12"/>
      <c r="Q7" s="12"/>
      <c r="R7" s="9"/>
    </row>
    <row r="8" spans="1:19" ht="45.75" customHeight="1" x14ac:dyDescent="0.25">
      <c r="A8" s="7" t="s">
        <v>9</v>
      </c>
      <c r="B8" s="5" t="s">
        <v>95</v>
      </c>
      <c r="C8" s="5"/>
      <c r="D8" s="5" t="s">
        <v>104</v>
      </c>
      <c r="E8" s="5"/>
      <c r="F8" s="5"/>
      <c r="G8" s="5"/>
      <c r="H8" s="5"/>
      <c r="I8" s="5"/>
      <c r="J8" s="5"/>
      <c r="K8" s="5" t="s">
        <v>79</v>
      </c>
      <c r="L8" s="4" t="s">
        <v>83</v>
      </c>
      <c r="M8" s="4"/>
      <c r="N8" s="4"/>
      <c r="O8" s="4"/>
      <c r="P8" s="12"/>
      <c r="Q8" s="19" t="s">
        <v>41</v>
      </c>
      <c r="R8" s="9"/>
    </row>
    <row r="9" spans="1:19" ht="45.75" customHeight="1" x14ac:dyDescent="0.25">
      <c r="A9" s="7" t="s">
        <v>10</v>
      </c>
      <c r="B9" s="5"/>
      <c r="C9" s="5"/>
      <c r="D9" s="5"/>
      <c r="E9" s="5"/>
      <c r="F9" s="5"/>
      <c r="G9" s="5"/>
      <c r="H9" s="5"/>
      <c r="I9" s="5"/>
      <c r="J9" s="5"/>
      <c r="K9" s="5"/>
      <c r="L9" s="4"/>
      <c r="M9" s="4"/>
      <c r="N9" s="4"/>
      <c r="O9" s="4"/>
      <c r="P9" s="12"/>
      <c r="Q9" s="12"/>
      <c r="R9" s="9"/>
    </row>
    <row r="10" spans="1:19" ht="45.75" customHeight="1" x14ac:dyDescent="0.25">
      <c r="A10" s="7" t="s">
        <v>11</v>
      </c>
      <c r="B10" s="5"/>
      <c r="C10" s="6"/>
      <c r="D10" s="6" t="s">
        <v>194</v>
      </c>
      <c r="E10" s="6" t="s">
        <v>197</v>
      </c>
      <c r="F10" s="6"/>
      <c r="G10" s="5"/>
      <c r="H10" s="5"/>
      <c r="I10" s="5"/>
      <c r="J10" s="5"/>
      <c r="K10" s="5" t="s">
        <v>152</v>
      </c>
      <c r="L10" s="4"/>
      <c r="M10" s="4"/>
      <c r="N10" s="4"/>
      <c r="O10" s="4"/>
      <c r="P10" s="12"/>
      <c r="Q10" s="25" t="s">
        <v>137</v>
      </c>
      <c r="R10" s="9"/>
      <c r="S10" s="9"/>
    </row>
    <row r="11" spans="1:19" ht="45.75" customHeight="1" x14ac:dyDescent="0.25">
      <c r="A11" s="7" t="s">
        <v>12</v>
      </c>
      <c r="B11" s="5" t="s">
        <v>166</v>
      </c>
      <c r="C11" s="6"/>
      <c r="D11" s="6" t="s">
        <v>195</v>
      </c>
      <c r="E11" s="28" t="s">
        <v>198</v>
      </c>
      <c r="F11" s="6"/>
      <c r="G11" s="5"/>
      <c r="H11" s="5"/>
      <c r="I11" s="5"/>
      <c r="J11" s="5"/>
      <c r="K11" s="5" t="s">
        <v>151</v>
      </c>
      <c r="L11" s="4"/>
      <c r="M11" s="4"/>
      <c r="N11" s="4"/>
      <c r="O11" s="4"/>
      <c r="P11" s="12"/>
      <c r="Q11" s="25" t="s">
        <v>138</v>
      </c>
      <c r="R11" s="9"/>
      <c r="S11" s="9"/>
    </row>
    <row r="12" spans="1:19" ht="45.75" customHeight="1" x14ac:dyDescent="0.25">
      <c r="A12" s="7" t="s">
        <v>204</v>
      </c>
      <c r="B12" s="32" t="s">
        <v>209</v>
      </c>
      <c r="C12" s="5" t="s">
        <v>207</v>
      </c>
      <c r="D12" s="26" t="s">
        <v>213</v>
      </c>
      <c r="E12" s="6" t="s">
        <v>199</v>
      </c>
      <c r="F12" s="6"/>
      <c r="G12" s="5"/>
      <c r="H12" s="5" t="s">
        <v>214</v>
      </c>
      <c r="I12" s="30" t="s">
        <v>208</v>
      </c>
      <c r="J12" s="30" t="s">
        <v>205</v>
      </c>
      <c r="K12" s="31" t="s">
        <v>205</v>
      </c>
      <c r="L12" s="4" t="s">
        <v>206</v>
      </c>
      <c r="M12" s="4"/>
      <c r="N12" s="4"/>
      <c r="O12" s="4"/>
      <c r="P12" s="12"/>
      <c r="Q12" s="25" t="s">
        <v>139</v>
      </c>
      <c r="R12" s="9"/>
      <c r="S12" s="9"/>
    </row>
    <row r="13" spans="1:19" ht="45.75" customHeight="1" x14ac:dyDescent="0.25">
      <c r="A13" s="7" t="s">
        <v>5</v>
      </c>
      <c r="B13" s="5" t="s">
        <v>165</v>
      </c>
      <c r="C13" s="6"/>
      <c r="D13" s="27" t="s">
        <v>196</v>
      </c>
      <c r="E13" s="6" t="s">
        <v>200</v>
      </c>
      <c r="F13" s="6"/>
      <c r="G13" s="5"/>
      <c r="H13" s="5"/>
      <c r="I13" s="5"/>
      <c r="J13" s="5"/>
      <c r="K13" s="5" t="s">
        <v>150</v>
      </c>
      <c r="L13" s="4"/>
      <c r="M13" s="4"/>
      <c r="N13" s="4"/>
      <c r="O13" s="4"/>
      <c r="P13" s="12"/>
      <c r="Q13" s="25" t="s">
        <v>140</v>
      </c>
      <c r="R13" s="9"/>
      <c r="S13" s="9"/>
    </row>
    <row r="14" spans="1:19" ht="18.75" x14ac:dyDescent="0.25">
      <c r="A14" s="2"/>
      <c r="B14" s="2"/>
      <c r="C14" s="3"/>
      <c r="D14" s="3"/>
      <c r="E14" s="29"/>
      <c r="F14" s="3"/>
      <c r="G14" s="2"/>
      <c r="H14" s="2"/>
      <c r="I14" s="2"/>
      <c r="J14" s="2"/>
      <c r="K14" s="2"/>
      <c r="L14" s="10"/>
      <c r="M14" s="10"/>
      <c r="N14" s="10"/>
      <c r="O14" s="10"/>
      <c r="P14" s="8"/>
      <c r="Q14" s="9"/>
      <c r="R14" s="9"/>
      <c r="S14" s="9"/>
    </row>
    <row r="15" spans="1:19" ht="18.75" x14ac:dyDescent="0.25">
      <c r="A15" s="2"/>
      <c r="B15" s="2"/>
      <c r="C15" s="3"/>
      <c r="D15" s="3"/>
      <c r="E15" s="3"/>
      <c r="F15" s="3"/>
      <c r="G15" s="2"/>
      <c r="H15" s="2"/>
      <c r="I15" s="2"/>
      <c r="J15" s="2"/>
      <c r="K15" s="2"/>
      <c r="L15" s="10"/>
      <c r="M15" s="10"/>
      <c r="N15" s="10"/>
      <c r="O15" s="10"/>
      <c r="P15" s="9"/>
      <c r="Q15" s="9"/>
      <c r="R15" s="9"/>
      <c r="S15" s="9"/>
    </row>
    <row r="16" spans="1:19" ht="18.75" x14ac:dyDescent="0.25">
      <c r="A16" s="2"/>
      <c r="B16" s="2"/>
      <c r="C16" s="3"/>
      <c r="D16" s="3"/>
      <c r="E16" s="3"/>
      <c r="F16" s="3"/>
      <c r="G16" s="2"/>
      <c r="H16" s="2"/>
      <c r="I16" s="2"/>
      <c r="J16" s="2"/>
      <c r="K16" s="2"/>
      <c r="L16" s="2"/>
      <c r="M16" s="2"/>
      <c r="N16" s="9"/>
      <c r="O16" s="9"/>
      <c r="P16" s="8"/>
      <c r="Q16" s="8"/>
      <c r="R16" s="8"/>
      <c r="S16" s="9"/>
    </row>
    <row r="17" spans="1:19" ht="18.75" x14ac:dyDescent="0.25">
      <c r="A17" s="2"/>
      <c r="B17" s="2"/>
      <c r="C17" s="3"/>
      <c r="D17" s="3"/>
      <c r="E17" s="3"/>
      <c r="F17" s="3"/>
      <c r="G17" s="2"/>
      <c r="H17" s="2"/>
      <c r="I17" s="2"/>
      <c r="J17" s="2"/>
      <c r="K17" s="2"/>
      <c r="L17" s="2"/>
      <c r="M17" s="2"/>
      <c r="N17" s="9"/>
      <c r="O17" s="9"/>
      <c r="P17" s="9"/>
      <c r="Q17" s="8"/>
      <c r="R17" s="8"/>
      <c r="S17" s="9"/>
    </row>
    <row r="18" spans="1:19" ht="18.75" x14ac:dyDescent="0.25">
      <c r="A18" s="2"/>
      <c r="B18" s="2"/>
      <c r="C18" s="3"/>
      <c r="D18" s="3"/>
      <c r="E18" s="3"/>
      <c r="F18" s="3"/>
      <c r="G18" s="2"/>
      <c r="H18" s="2"/>
      <c r="I18" s="2"/>
      <c r="J18" s="2"/>
      <c r="K18" s="2"/>
      <c r="L18" s="2"/>
      <c r="M18" s="2"/>
      <c r="N18" s="9"/>
      <c r="O18" s="9"/>
      <c r="P18" s="9"/>
      <c r="Q18" s="9"/>
      <c r="R18" s="8"/>
      <c r="S18" s="9"/>
    </row>
    <row r="19" spans="1:19" ht="18.75" x14ac:dyDescent="0.25">
      <c r="A19" s="2"/>
      <c r="B19" s="2"/>
      <c r="C19" s="3"/>
      <c r="D19" s="3"/>
      <c r="E19" s="3"/>
      <c r="F19" s="3"/>
      <c r="G19" s="2"/>
      <c r="H19" s="2"/>
      <c r="I19" s="2"/>
      <c r="J19" s="2"/>
      <c r="K19" s="2"/>
      <c r="L19" s="2"/>
      <c r="M19" s="2"/>
      <c r="N19" s="9"/>
      <c r="O19" s="9"/>
      <c r="P19" s="9"/>
      <c r="Q19" s="9"/>
      <c r="R19" s="9"/>
      <c r="S19" s="9"/>
    </row>
    <row r="20" spans="1:19" ht="63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9"/>
      <c r="O20" s="9"/>
      <c r="P20" s="9"/>
      <c r="Q20" s="9"/>
      <c r="R20" s="9"/>
      <c r="S20" s="9"/>
    </row>
    <row r="21" spans="1:19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9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9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9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9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9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9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9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9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9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9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S31"/>
  <sheetViews>
    <sheetView topLeftCell="A4" workbookViewId="0">
      <selection activeCell="M9" sqref="M9"/>
    </sheetView>
  </sheetViews>
  <sheetFormatPr defaultRowHeight="15" x14ac:dyDescent="0.25"/>
  <cols>
    <col min="1" max="1" width="27" customWidth="1"/>
    <col min="2" max="2" width="13.28515625" customWidth="1"/>
    <col min="3" max="3" width="16.5703125" customWidth="1"/>
    <col min="4" max="4" width="19.140625" customWidth="1"/>
    <col min="5" max="6" width="16.5703125" customWidth="1"/>
    <col min="7" max="7" width="14.85546875" customWidth="1"/>
    <col min="8" max="8" width="11.28515625" customWidth="1"/>
    <col min="9" max="9" width="22.140625" customWidth="1"/>
    <col min="10" max="10" width="12.42578125" customWidth="1"/>
    <col min="11" max="11" width="13" customWidth="1"/>
    <col min="12" max="12" width="16.28515625" customWidth="1"/>
    <col min="13" max="13" width="12" customWidth="1"/>
    <col min="14" max="14" width="14.7109375" customWidth="1"/>
    <col min="16" max="16" width="18.42578125" customWidth="1"/>
  </cols>
  <sheetData>
    <row r="2" spans="1:19" ht="60" x14ac:dyDescent="0.25">
      <c r="A2" s="4" t="s">
        <v>6</v>
      </c>
      <c r="B2" s="4" t="s">
        <v>7</v>
      </c>
      <c r="C2" s="4" t="s">
        <v>0</v>
      </c>
      <c r="D2" s="4" t="s">
        <v>26</v>
      </c>
      <c r="E2" s="4" t="s">
        <v>16</v>
      </c>
      <c r="F2" s="4" t="s">
        <v>17</v>
      </c>
      <c r="G2" s="4" t="s">
        <v>18</v>
      </c>
      <c r="H2" s="4" t="s">
        <v>1</v>
      </c>
      <c r="I2" s="4" t="s">
        <v>24</v>
      </c>
      <c r="J2" s="4" t="s">
        <v>2</v>
      </c>
      <c r="K2" s="4" t="s">
        <v>19</v>
      </c>
      <c r="L2" s="4" t="s">
        <v>20</v>
      </c>
      <c r="M2" s="4" t="s">
        <v>21</v>
      </c>
      <c r="N2" s="4" t="s">
        <v>22</v>
      </c>
      <c r="O2" s="4" t="s">
        <v>23</v>
      </c>
      <c r="P2" s="4" t="s">
        <v>25</v>
      </c>
      <c r="Q2" s="4" t="s">
        <v>30</v>
      </c>
      <c r="R2" s="4" t="s">
        <v>31</v>
      </c>
    </row>
    <row r="3" spans="1:19" x14ac:dyDescent="0.25">
      <c r="A3" s="13" t="s">
        <v>14</v>
      </c>
      <c r="B3" s="4">
        <v>68</v>
      </c>
      <c r="C3" s="4">
        <f>5*34</f>
        <v>170</v>
      </c>
      <c r="D3" s="4">
        <v>68</v>
      </c>
      <c r="E3" s="4">
        <v>68</v>
      </c>
      <c r="F3" s="4">
        <v>34</v>
      </c>
      <c r="G3" s="4">
        <v>34</v>
      </c>
      <c r="H3" s="4">
        <f>4*34</f>
        <v>136</v>
      </c>
      <c r="I3" s="4">
        <v>136</v>
      </c>
      <c r="J3" s="4">
        <v>34</v>
      </c>
      <c r="K3" s="4">
        <v>68</v>
      </c>
      <c r="L3" s="4">
        <v>34</v>
      </c>
      <c r="M3" s="4">
        <v>34</v>
      </c>
      <c r="N3" s="4">
        <v>68</v>
      </c>
      <c r="O3" s="4">
        <v>34</v>
      </c>
      <c r="P3" s="16">
        <v>34</v>
      </c>
      <c r="Q3" s="16">
        <f>3*34</f>
        <v>102</v>
      </c>
      <c r="R3" s="4">
        <v>34</v>
      </c>
    </row>
    <row r="4" spans="1:19" ht="30" x14ac:dyDescent="0.25">
      <c r="A4" s="13" t="s">
        <v>15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"/>
      <c r="Q4" s="1"/>
      <c r="R4" s="1"/>
    </row>
    <row r="5" spans="1:19" ht="45.75" customHeight="1" x14ac:dyDescent="0.25">
      <c r="A5" s="7" t="s">
        <v>8</v>
      </c>
      <c r="B5" s="5"/>
      <c r="C5" s="5"/>
      <c r="D5" s="5" t="s">
        <v>87</v>
      </c>
      <c r="E5" s="5"/>
      <c r="F5" s="5"/>
      <c r="G5" s="5"/>
      <c r="H5" s="5"/>
      <c r="I5" s="5"/>
      <c r="J5" s="5"/>
      <c r="K5" s="5"/>
      <c r="L5" s="4"/>
      <c r="M5" s="4"/>
      <c r="N5" s="4"/>
      <c r="O5" s="4"/>
      <c r="P5" s="11"/>
      <c r="Q5" s="11"/>
      <c r="R5" s="12"/>
    </row>
    <row r="6" spans="1:19" ht="45.75" customHeight="1" x14ac:dyDescent="0.25">
      <c r="A6" s="7" t="s">
        <v>3</v>
      </c>
      <c r="B6" s="5"/>
      <c r="C6" s="5"/>
      <c r="D6" s="5" t="s">
        <v>86</v>
      </c>
      <c r="E6" s="5"/>
      <c r="F6" s="5"/>
      <c r="G6" s="5"/>
      <c r="H6" s="5"/>
      <c r="I6" s="5"/>
      <c r="J6" s="5"/>
      <c r="K6" s="5" t="s">
        <v>76</v>
      </c>
      <c r="L6" s="4"/>
      <c r="M6" s="4"/>
      <c r="N6" s="4"/>
      <c r="O6" s="4"/>
      <c r="P6" s="12"/>
      <c r="Q6" s="19" t="s">
        <v>42</v>
      </c>
      <c r="R6" s="12"/>
    </row>
    <row r="7" spans="1:19" ht="45.75" customHeight="1" x14ac:dyDescent="0.25">
      <c r="A7" s="7" t="s">
        <v>4</v>
      </c>
      <c r="B7" s="5"/>
      <c r="C7" s="5"/>
      <c r="D7" s="5"/>
      <c r="E7" s="5" t="s">
        <v>88</v>
      </c>
      <c r="F7" s="5"/>
      <c r="G7" s="5"/>
      <c r="H7" s="5"/>
      <c r="I7" s="5"/>
      <c r="J7" s="5"/>
      <c r="K7" s="5"/>
      <c r="L7" s="4"/>
      <c r="M7" s="4"/>
      <c r="N7" s="4"/>
      <c r="O7" s="4"/>
      <c r="P7" s="12"/>
      <c r="Q7" s="12"/>
      <c r="R7" s="12"/>
    </row>
    <row r="8" spans="1:19" ht="45.75" customHeight="1" x14ac:dyDescent="0.25">
      <c r="A8" s="7" t="s">
        <v>9</v>
      </c>
      <c r="B8" s="5"/>
      <c r="C8" s="5"/>
      <c r="D8" s="5"/>
      <c r="E8" s="5"/>
      <c r="F8" s="5"/>
      <c r="G8" s="5"/>
      <c r="H8" s="5"/>
      <c r="I8" s="5"/>
      <c r="J8" s="5"/>
      <c r="K8" s="5" t="s">
        <v>77</v>
      </c>
      <c r="L8" s="7" t="s">
        <v>84</v>
      </c>
      <c r="M8" s="4"/>
      <c r="N8" s="4"/>
      <c r="O8" s="4"/>
      <c r="P8" s="12"/>
      <c r="Q8" s="19" t="s">
        <v>43</v>
      </c>
      <c r="R8" s="12"/>
    </row>
    <row r="9" spans="1:19" ht="45.75" customHeight="1" x14ac:dyDescent="0.25">
      <c r="A9" s="7" t="s">
        <v>10</v>
      </c>
      <c r="B9" s="5"/>
      <c r="C9" s="5"/>
      <c r="D9" s="5"/>
      <c r="E9" s="5"/>
      <c r="F9" s="5"/>
      <c r="G9" s="5"/>
      <c r="H9" s="5"/>
      <c r="I9" s="5" t="s">
        <v>132</v>
      </c>
      <c r="J9" s="5"/>
      <c r="K9" s="5" t="s">
        <v>155</v>
      </c>
      <c r="L9" s="4"/>
      <c r="M9" s="4"/>
      <c r="N9" s="4"/>
      <c r="O9" s="4"/>
      <c r="P9" s="12"/>
      <c r="Q9" s="12"/>
      <c r="R9" s="12"/>
    </row>
    <row r="10" spans="1:19" ht="45.75" customHeight="1" x14ac:dyDescent="0.25">
      <c r="A10" s="7" t="s">
        <v>11</v>
      </c>
      <c r="B10" s="5"/>
      <c r="C10" s="6"/>
      <c r="D10" s="6"/>
      <c r="E10" s="6" t="s">
        <v>129</v>
      </c>
      <c r="F10" s="6"/>
      <c r="G10" s="5"/>
      <c r="H10" s="5"/>
      <c r="I10" s="5"/>
      <c r="J10" s="5"/>
      <c r="K10" s="5"/>
      <c r="L10" s="4"/>
      <c r="M10" s="4"/>
      <c r="N10" s="4"/>
      <c r="O10" s="4"/>
      <c r="P10" s="12"/>
      <c r="Q10" s="12"/>
      <c r="R10" s="25" t="s">
        <v>141</v>
      </c>
      <c r="S10" s="9"/>
    </row>
    <row r="11" spans="1:19" ht="45.75" customHeight="1" x14ac:dyDescent="0.25">
      <c r="A11" s="7" t="s">
        <v>12</v>
      </c>
      <c r="B11" s="5"/>
      <c r="C11" s="6"/>
      <c r="D11" s="6" t="s">
        <v>131</v>
      </c>
      <c r="E11" s="6"/>
      <c r="F11" s="6"/>
      <c r="G11" s="5"/>
      <c r="H11" s="5"/>
      <c r="I11" s="5"/>
      <c r="J11" s="5"/>
      <c r="K11" s="5" t="s">
        <v>154</v>
      </c>
      <c r="L11" s="4"/>
      <c r="M11" s="4"/>
      <c r="N11" s="4"/>
      <c r="O11" s="4"/>
      <c r="P11" s="12"/>
      <c r="Q11" s="12"/>
      <c r="R11" s="25" t="s">
        <v>142</v>
      </c>
      <c r="S11" s="9"/>
    </row>
    <row r="12" spans="1:19" ht="45.75" customHeight="1" x14ac:dyDescent="0.25">
      <c r="A12" s="7" t="s">
        <v>13</v>
      </c>
      <c r="B12" s="31" t="s">
        <v>209</v>
      </c>
      <c r="C12" s="6"/>
      <c r="D12" s="6" t="s">
        <v>211</v>
      </c>
      <c r="E12" s="6" t="s">
        <v>127</v>
      </c>
      <c r="F12" s="6"/>
      <c r="G12" s="5"/>
      <c r="H12" s="33" t="s">
        <v>215</v>
      </c>
      <c r="I12" s="5"/>
      <c r="J12" s="31" t="s">
        <v>220</v>
      </c>
      <c r="K12" s="31" t="s">
        <v>220</v>
      </c>
      <c r="L12" s="4" t="s">
        <v>219</v>
      </c>
      <c r="M12" s="4"/>
      <c r="N12" s="4"/>
      <c r="O12" s="4"/>
      <c r="P12" s="12"/>
      <c r="Q12" s="12"/>
      <c r="R12" s="25" t="s">
        <v>144</v>
      </c>
      <c r="S12" s="9"/>
    </row>
    <row r="13" spans="1:19" ht="45.75" customHeight="1" x14ac:dyDescent="0.25">
      <c r="A13" s="7" t="s">
        <v>5</v>
      </c>
      <c r="B13" s="5"/>
      <c r="C13" s="6"/>
      <c r="D13" s="6" t="s">
        <v>130</v>
      </c>
      <c r="E13" s="6" t="s">
        <v>128</v>
      </c>
      <c r="F13" s="6"/>
      <c r="G13" s="5"/>
      <c r="H13" s="5"/>
      <c r="I13" s="5" t="s">
        <v>133</v>
      </c>
      <c r="J13" s="5"/>
      <c r="K13" s="5" t="s">
        <v>153</v>
      </c>
      <c r="L13" s="4"/>
      <c r="M13" s="4"/>
      <c r="N13" s="4"/>
      <c r="O13" s="4"/>
      <c r="P13" s="12"/>
      <c r="Q13" s="12"/>
      <c r="R13" s="25" t="s">
        <v>143</v>
      </c>
      <c r="S13" s="9"/>
    </row>
    <row r="14" spans="1:19" ht="18.75" x14ac:dyDescent="0.25">
      <c r="A14" s="2"/>
      <c r="B14" s="2"/>
      <c r="C14" s="3"/>
      <c r="D14" s="3"/>
      <c r="E14" s="3"/>
      <c r="F14" s="3"/>
      <c r="G14" s="2"/>
      <c r="H14" s="2"/>
      <c r="I14" s="2"/>
      <c r="J14" s="2"/>
      <c r="K14" s="2"/>
      <c r="L14" s="10"/>
      <c r="M14" s="10"/>
      <c r="N14" s="10"/>
      <c r="O14" s="10"/>
      <c r="P14" s="8"/>
      <c r="Q14" s="9"/>
      <c r="R14" s="9"/>
      <c r="S14" s="9"/>
    </row>
    <row r="15" spans="1:19" ht="18.75" x14ac:dyDescent="0.25">
      <c r="A15" s="2"/>
      <c r="B15" s="2"/>
      <c r="C15" s="3"/>
      <c r="D15" s="3"/>
      <c r="E15" s="3"/>
      <c r="F15" s="3"/>
      <c r="G15" s="2"/>
      <c r="H15" s="2"/>
      <c r="I15" s="2"/>
      <c r="J15" s="2"/>
      <c r="K15" s="2"/>
      <c r="L15" s="10"/>
      <c r="M15" s="10"/>
      <c r="N15" s="10"/>
      <c r="O15" s="10"/>
      <c r="P15" s="9"/>
      <c r="Q15" s="9"/>
      <c r="R15" s="9"/>
      <c r="S15" s="9"/>
    </row>
    <row r="16" spans="1:19" ht="18.75" x14ac:dyDescent="0.25">
      <c r="A16" s="2"/>
      <c r="B16" s="2"/>
      <c r="C16" s="3"/>
      <c r="D16" s="3"/>
      <c r="E16" s="3"/>
      <c r="F16" s="3"/>
      <c r="G16" s="2"/>
      <c r="H16" s="2"/>
      <c r="I16" s="2"/>
      <c r="J16" s="2"/>
      <c r="K16" s="2"/>
      <c r="L16" s="2"/>
      <c r="M16" s="2"/>
      <c r="N16" s="9"/>
      <c r="O16" s="9"/>
      <c r="P16" s="8"/>
      <c r="Q16" s="8"/>
      <c r="R16" s="8"/>
      <c r="S16" s="9"/>
    </row>
    <row r="17" spans="1:19" ht="18.75" x14ac:dyDescent="0.25">
      <c r="A17" s="2"/>
      <c r="B17" s="2"/>
      <c r="C17" s="3"/>
      <c r="D17" s="3"/>
      <c r="E17" s="3"/>
      <c r="F17" s="3"/>
      <c r="G17" s="2"/>
      <c r="H17" s="2"/>
      <c r="I17" s="2"/>
      <c r="J17" s="2"/>
      <c r="K17" s="2"/>
      <c r="L17" s="2"/>
      <c r="M17" s="2"/>
      <c r="N17" s="9"/>
      <c r="O17" s="9"/>
      <c r="P17" s="9"/>
      <c r="Q17" s="8"/>
      <c r="R17" s="8"/>
      <c r="S17" s="9"/>
    </row>
    <row r="18" spans="1:19" ht="18.75" x14ac:dyDescent="0.25">
      <c r="A18" s="2"/>
      <c r="B18" s="2"/>
      <c r="C18" s="3"/>
      <c r="D18" s="3"/>
      <c r="E18" s="3"/>
      <c r="F18" s="3"/>
      <c r="G18" s="2"/>
      <c r="H18" s="2"/>
      <c r="I18" s="2"/>
      <c r="J18" s="2"/>
      <c r="K18" s="2"/>
      <c r="L18" s="2"/>
      <c r="M18" s="2"/>
      <c r="N18" s="9"/>
      <c r="O18" s="9"/>
      <c r="P18" s="9"/>
      <c r="Q18" s="9"/>
      <c r="R18" s="8"/>
      <c r="S18" s="9"/>
    </row>
    <row r="19" spans="1:19" ht="18.75" x14ac:dyDescent="0.25">
      <c r="A19" s="2"/>
      <c r="B19" s="2"/>
      <c r="C19" s="3"/>
      <c r="D19" s="3"/>
      <c r="E19" s="3"/>
      <c r="F19" s="3"/>
      <c r="G19" s="2"/>
      <c r="H19" s="2"/>
      <c r="I19" s="2"/>
      <c r="J19" s="2"/>
      <c r="K19" s="2"/>
      <c r="L19" s="2"/>
      <c r="M19" s="2"/>
      <c r="N19" s="9"/>
      <c r="O19" s="9"/>
      <c r="P19" s="9"/>
      <c r="Q19" s="9"/>
      <c r="R19" s="9"/>
      <c r="S19" s="9"/>
    </row>
    <row r="20" spans="1:19" ht="63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9"/>
      <c r="O20" s="9"/>
      <c r="P20" s="9"/>
      <c r="Q20" s="9"/>
      <c r="R20" s="9"/>
      <c r="S20" s="9"/>
    </row>
    <row r="21" spans="1:19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9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9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9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9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9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9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9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9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9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9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S31"/>
  <sheetViews>
    <sheetView topLeftCell="C4" workbookViewId="0">
      <selection activeCell="T9" sqref="T9"/>
    </sheetView>
  </sheetViews>
  <sheetFormatPr defaultRowHeight="15" x14ac:dyDescent="0.25"/>
  <cols>
    <col min="1" max="1" width="27" customWidth="1"/>
    <col min="2" max="2" width="13.28515625" customWidth="1"/>
    <col min="3" max="3" width="16.5703125" customWidth="1"/>
    <col min="4" max="4" width="19.140625" customWidth="1"/>
    <col min="5" max="6" width="16.5703125" customWidth="1"/>
    <col min="7" max="7" width="14.85546875" customWidth="1"/>
    <col min="8" max="8" width="11.28515625" customWidth="1"/>
    <col min="9" max="9" width="22.140625" customWidth="1"/>
    <col min="10" max="10" width="12.42578125" customWidth="1"/>
    <col min="11" max="11" width="13" customWidth="1"/>
    <col min="12" max="12" width="16.28515625" customWidth="1"/>
    <col min="13" max="13" width="12" customWidth="1"/>
    <col min="14" max="14" width="14.7109375" customWidth="1"/>
    <col min="16" max="16" width="18.42578125" customWidth="1"/>
  </cols>
  <sheetData>
    <row r="2" spans="1:19" ht="60" x14ac:dyDescent="0.25">
      <c r="A2" s="4" t="s">
        <v>6</v>
      </c>
      <c r="B2" s="4" t="s">
        <v>7</v>
      </c>
      <c r="C2" s="4" t="s">
        <v>0</v>
      </c>
      <c r="D2" s="4" t="s">
        <v>26</v>
      </c>
      <c r="E2" s="4" t="s">
        <v>16</v>
      </c>
      <c r="F2" s="4" t="s">
        <v>17</v>
      </c>
      <c r="G2" s="4" t="s">
        <v>18</v>
      </c>
      <c r="H2" s="4" t="s">
        <v>1</v>
      </c>
      <c r="I2" s="4" t="s">
        <v>24</v>
      </c>
      <c r="J2" s="4" t="s">
        <v>2</v>
      </c>
      <c r="K2" s="4" t="s">
        <v>19</v>
      </c>
      <c r="L2" s="4" t="s">
        <v>20</v>
      </c>
      <c r="M2" s="4" t="s">
        <v>21</v>
      </c>
      <c r="N2" s="4" t="s">
        <v>22</v>
      </c>
      <c r="O2" s="4" t="s">
        <v>23</v>
      </c>
      <c r="P2" s="4" t="s">
        <v>25</v>
      </c>
      <c r="Q2" s="4" t="s">
        <v>30</v>
      </c>
    </row>
    <row r="3" spans="1:19" x14ac:dyDescent="0.25">
      <c r="A3" s="13" t="s">
        <v>14</v>
      </c>
      <c r="B3" s="4">
        <v>68</v>
      </c>
      <c r="C3" s="4">
        <f>3*34</f>
        <v>102</v>
      </c>
      <c r="D3" s="4">
        <v>102</v>
      </c>
      <c r="E3" s="4">
        <v>68</v>
      </c>
      <c r="F3" s="4">
        <v>34</v>
      </c>
      <c r="G3" s="4">
        <v>34</v>
      </c>
      <c r="H3" s="4">
        <v>68</v>
      </c>
      <c r="I3" s="4">
        <v>68</v>
      </c>
      <c r="J3" s="4">
        <v>34</v>
      </c>
      <c r="K3" s="4">
        <v>68</v>
      </c>
      <c r="L3" s="4">
        <f>4*34</f>
        <v>136</v>
      </c>
      <c r="M3" s="4">
        <f>4*34</f>
        <v>136</v>
      </c>
      <c r="N3" s="4">
        <v>68</v>
      </c>
      <c r="O3" s="4">
        <v>34</v>
      </c>
      <c r="P3" s="16">
        <v>34</v>
      </c>
      <c r="Q3" s="16">
        <f>3*34</f>
        <v>102</v>
      </c>
    </row>
    <row r="4" spans="1:19" ht="30" x14ac:dyDescent="0.25">
      <c r="A4" s="13" t="s">
        <v>15</v>
      </c>
      <c r="B4" s="4"/>
      <c r="C4" s="4"/>
      <c r="D4" s="4">
        <v>4</v>
      </c>
      <c r="E4" s="4">
        <v>4</v>
      </c>
      <c r="F4" s="4"/>
      <c r="G4" s="4"/>
      <c r="H4" s="4"/>
      <c r="I4" s="4"/>
      <c r="J4" s="4"/>
      <c r="K4" s="4"/>
      <c r="L4" s="4"/>
      <c r="M4" s="4"/>
      <c r="N4" s="4"/>
      <c r="O4" s="4"/>
      <c r="P4" s="1"/>
      <c r="Q4" s="1"/>
    </row>
    <row r="5" spans="1:19" ht="45.75" customHeight="1" x14ac:dyDescent="0.25">
      <c r="A5" s="7" t="s">
        <v>8</v>
      </c>
      <c r="B5" s="5" t="s">
        <v>94</v>
      </c>
      <c r="C5" s="5"/>
      <c r="D5" s="5"/>
      <c r="E5" s="5"/>
      <c r="F5" s="5"/>
      <c r="G5" s="5"/>
      <c r="H5" s="5"/>
      <c r="I5" s="5"/>
      <c r="J5" s="5"/>
      <c r="K5" s="5"/>
      <c r="L5" s="4"/>
      <c r="M5" s="4"/>
      <c r="N5" s="4"/>
      <c r="O5" s="4"/>
      <c r="P5" s="11"/>
      <c r="Q5" s="11"/>
      <c r="R5" s="9"/>
    </row>
    <row r="6" spans="1:19" ht="45.75" customHeight="1" x14ac:dyDescent="0.25">
      <c r="A6" s="7" t="s">
        <v>3</v>
      </c>
      <c r="B6" s="5"/>
      <c r="C6" s="5"/>
      <c r="D6" s="17" t="s">
        <v>50</v>
      </c>
      <c r="E6" s="5"/>
      <c r="F6" s="5"/>
      <c r="G6" s="5"/>
      <c r="H6" s="5"/>
      <c r="I6" s="5"/>
      <c r="J6" s="5"/>
      <c r="K6" s="5" t="s">
        <v>76</v>
      </c>
      <c r="L6" s="4"/>
      <c r="M6" s="4"/>
      <c r="N6" s="4"/>
      <c r="O6" s="4"/>
      <c r="P6" s="12"/>
      <c r="Q6" s="12" t="s">
        <v>42</v>
      </c>
      <c r="R6" s="9"/>
    </row>
    <row r="7" spans="1:19" ht="45.75" customHeight="1" x14ac:dyDescent="0.25">
      <c r="A7" s="7" t="s">
        <v>4</v>
      </c>
      <c r="B7" s="5"/>
      <c r="C7" s="5"/>
      <c r="D7" s="5"/>
      <c r="E7" s="17" t="s">
        <v>49</v>
      </c>
      <c r="F7" s="5"/>
      <c r="G7" s="5"/>
      <c r="H7" s="5"/>
      <c r="I7" s="5"/>
      <c r="J7" s="5"/>
      <c r="K7" s="5"/>
      <c r="L7" s="4"/>
      <c r="M7" s="4"/>
      <c r="N7" s="4"/>
      <c r="O7" s="4"/>
      <c r="P7" s="12"/>
      <c r="Q7" s="12"/>
      <c r="R7" s="9"/>
    </row>
    <row r="8" spans="1:19" ht="45.75" customHeight="1" x14ac:dyDescent="0.25">
      <c r="A8" s="7" t="s">
        <v>9</v>
      </c>
      <c r="B8" s="5"/>
      <c r="C8" s="5" t="s">
        <v>95</v>
      </c>
      <c r="D8" s="17" t="s">
        <v>51</v>
      </c>
      <c r="E8" s="5"/>
      <c r="F8" s="5"/>
      <c r="G8" s="5"/>
      <c r="H8" s="5"/>
      <c r="I8" s="5"/>
      <c r="J8" s="5"/>
      <c r="K8" s="5" t="s">
        <v>77</v>
      </c>
      <c r="L8" s="4"/>
      <c r="M8" s="4"/>
      <c r="N8" s="4"/>
      <c r="O8" s="4"/>
      <c r="P8" s="12"/>
      <c r="Q8" s="19" t="s">
        <v>44</v>
      </c>
      <c r="R8" s="9"/>
    </row>
    <row r="9" spans="1:19" ht="45.75" customHeight="1" x14ac:dyDescent="0.25">
      <c r="A9" s="7" t="s">
        <v>10</v>
      </c>
      <c r="B9" s="5"/>
      <c r="C9" s="5"/>
      <c r="D9" s="5" t="s">
        <v>118</v>
      </c>
      <c r="E9" s="5"/>
      <c r="F9" s="5"/>
      <c r="G9" s="5"/>
      <c r="H9" s="5"/>
      <c r="I9" s="5"/>
      <c r="J9" s="5"/>
      <c r="K9" s="5" t="s">
        <v>157</v>
      </c>
      <c r="L9" s="4"/>
      <c r="M9" s="4"/>
      <c r="N9" s="4"/>
      <c r="O9" s="4"/>
      <c r="P9" s="12"/>
      <c r="Q9" s="12"/>
      <c r="R9" s="9"/>
    </row>
    <row r="10" spans="1:19" ht="45.75" customHeight="1" x14ac:dyDescent="0.25">
      <c r="A10" s="7" t="s">
        <v>11</v>
      </c>
      <c r="B10" s="5"/>
      <c r="C10" s="6"/>
      <c r="D10" s="6"/>
      <c r="E10" s="6"/>
      <c r="F10" s="6"/>
      <c r="G10" s="5"/>
      <c r="H10" s="5"/>
      <c r="I10" s="5"/>
      <c r="J10" s="5"/>
      <c r="K10" s="5"/>
      <c r="L10" s="4"/>
      <c r="M10" s="4"/>
      <c r="N10" s="4"/>
      <c r="O10" s="4"/>
      <c r="P10" s="12"/>
      <c r="Q10" s="25" t="s">
        <v>137</v>
      </c>
      <c r="R10" s="9"/>
      <c r="S10" s="9"/>
    </row>
    <row r="11" spans="1:19" ht="45.75" customHeight="1" x14ac:dyDescent="0.25">
      <c r="A11" s="7"/>
      <c r="B11" s="5" t="s">
        <v>159</v>
      </c>
      <c r="C11" s="6"/>
      <c r="D11" s="6" t="s">
        <v>119</v>
      </c>
      <c r="E11" s="6" t="s">
        <v>121</v>
      </c>
      <c r="F11" s="6"/>
      <c r="G11" s="5"/>
      <c r="H11" s="5"/>
      <c r="I11" s="5"/>
      <c r="J11" s="5"/>
      <c r="K11" s="5" t="s">
        <v>154</v>
      </c>
      <c r="L11" s="4"/>
      <c r="M11" s="4"/>
      <c r="N11" s="4"/>
      <c r="O11" s="4"/>
      <c r="P11" s="12"/>
      <c r="Q11" s="25" t="s">
        <v>145</v>
      </c>
      <c r="R11" s="9"/>
      <c r="S11" s="9"/>
    </row>
    <row r="12" spans="1:19" ht="45.75" customHeight="1" x14ac:dyDescent="0.25">
      <c r="A12" s="7" t="s">
        <v>13</v>
      </c>
      <c r="B12" s="30" t="s">
        <v>210</v>
      </c>
      <c r="C12" s="6" t="s">
        <v>158</v>
      </c>
      <c r="D12" s="6" t="s">
        <v>212</v>
      </c>
      <c r="E12" s="6" t="s">
        <v>122</v>
      </c>
      <c r="F12" s="6"/>
      <c r="G12" s="5"/>
      <c r="H12" s="30" t="s">
        <v>215</v>
      </c>
      <c r="I12" s="30" t="s">
        <v>215</v>
      </c>
      <c r="J12" s="30" t="s">
        <v>217</v>
      </c>
      <c r="K12" s="30" t="s">
        <v>218</v>
      </c>
      <c r="L12" s="34" t="s">
        <v>218</v>
      </c>
      <c r="M12" s="4"/>
      <c r="N12" s="4"/>
      <c r="O12" s="4"/>
      <c r="P12" s="12"/>
      <c r="Q12" s="25" t="s">
        <v>216</v>
      </c>
      <c r="R12" s="9"/>
      <c r="S12" s="9"/>
    </row>
    <row r="13" spans="1:19" ht="45.75" customHeight="1" x14ac:dyDescent="0.25">
      <c r="A13" s="7"/>
      <c r="B13" s="5" t="s">
        <v>160</v>
      </c>
      <c r="C13" s="6"/>
      <c r="D13" s="6" t="s">
        <v>120</v>
      </c>
      <c r="E13" s="6" t="s">
        <v>123</v>
      </c>
      <c r="F13" s="6"/>
      <c r="G13" s="5"/>
      <c r="H13" s="5"/>
      <c r="I13" s="5"/>
      <c r="J13" s="5"/>
      <c r="K13" s="5" t="s">
        <v>156</v>
      </c>
      <c r="L13" s="4"/>
      <c r="M13" s="4"/>
      <c r="N13" s="4"/>
      <c r="O13" s="4"/>
      <c r="P13" s="12"/>
      <c r="Q13" s="25" t="s">
        <v>146</v>
      </c>
      <c r="R13" s="9"/>
      <c r="S13" s="9"/>
    </row>
    <row r="14" spans="1:19" ht="18.75" x14ac:dyDescent="0.25">
      <c r="A14" s="2"/>
      <c r="B14" s="2"/>
      <c r="C14" s="3"/>
      <c r="D14" s="3"/>
      <c r="E14" s="3"/>
      <c r="F14" s="3"/>
      <c r="G14" s="2"/>
      <c r="H14" s="2"/>
      <c r="I14" s="2"/>
      <c r="J14" s="2"/>
      <c r="K14" s="2"/>
      <c r="L14" s="10"/>
      <c r="M14" s="10"/>
      <c r="N14" s="10"/>
      <c r="O14" s="10"/>
      <c r="P14" s="8"/>
      <c r="Q14" s="9"/>
      <c r="R14" s="9"/>
      <c r="S14" s="9"/>
    </row>
    <row r="15" spans="1:19" ht="18.75" x14ac:dyDescent="0.25">
      <c r="A15" s="2"/>
      <c r="B15" s="2"/>
      <c r="C15" s="3"/>
      <c r="D15" s="3"/>
      <c r="E15" s="3"/>
      <c r="F15" s="3"/>
      <c r="G15" s="2"/>
      <c r="H15" s="2"/>
      <c r="I15" s="2"/>
      <c r="J15" s="2"/>
      <c r="K15" s="2"/>
      <c r="L15" s="10"/>
      <c r="M15" s="10"/>
      <c r="N15" s="10"/>
      <c r="O15" s="10"/>
      <c r="P15" s="9"/>
      <c r="Q15" s="9"/>
      <c r="R15" s="9"/>
      <c r="S15" s="9"/>
    </row>
    <row r="16" spans="1:19" ht="18.75" x14ac:dyDescent="0.25">
      <c r="A16" s="2"/>
      <c r="B16" s="2"/>
      <c r="C16" s="3"/>
      <c r="D16" s="3"/>
      <c r="E16" s="3"/>
      <c r="F16" s="3"/>
      <c r="G16" s="2"/>
      <c r="H16" s="2"/>
      <c r="I16" s="2"/>
      <c r="J16" s="2"/>
      <c r="K16" s="2"/>
      <c r="L16" s="2"/>
      <c r="M16" s="2"/>
      <c r="N16" s="9"/>
      <c r="O16" s="9"/>
      <c r="P16" s="8"/>
      <c r="Q16" s="8"/>
      <c r="R16" s="8"/>
      <c r="S16" s="9"/>
    </row>
    <row r="17" spans="1:19" ht="18.75" x14ac:dyDescent="0.25">
      <c r="A17" s="2"/>
      <c r="B17" s="2"/>
      <c r="C17" s="3"/>
      <c r="D17" s="3"/>
      <c r="E17" s="3"/>
      <c r="F17" s="3"/>
      <c r="G17" s="2"/>
      <c r="H17" s="2"/>
      <c r="I17" s="2"/>
      <c r="J17" s="2"/>
      <c r="K17" s="2"/>
      <c r="L17" s="2"/>
      <c r="M17" s="2"/>
      <c r="N17" s="9"/>
      <c r="O17" s="9"/>
      <c r="P17" s="9"/>
      <c r="Q17" s="8"/>
      <c r="R17" s="8"/>
      <c r="S17" s="9"/>
    </row>
    <row r="18" spans="1:19" ht="18.75" x14ac:dyDescent="0.25">
      <c r="A18" s="2"/>
      <c r="B18" s="2"/>
      <c r="C18" s="3"/>
      <c r="D18" s="3"/>
      <c r="E18" s="3"/>
      <c r="F18" s="3"/>
      <c r="G18" s="2"/>
      <c r="H18" s="2"/>
      <c r="I18" s="2"/>
      <c r="J18" s="2"/>
      <c r="K18" s="2"/>
      <c r="L18" s="2"/>
      <c r="M18" s="2"/>
      <c r="N18" s="9"/>
      <c r="O18" s="9"/>
      <c r="P18" s="9"/>
      <c r="Q18" s="9"/>
      <c r="R18" s="8"/>
      <c r="S18" s="9"/>
    </row>
    <row r="19" spans="1:19" ht="18.75" x14ac:dyDescent="0.25">
      <c r="A19" s="2"/>
      <c r="B19" s="2"/>
      <c r="C19" s="3"/>
      <c r="D19" s="3"/>
      <c r="E19" s="3"/>
      <c r="F19" s="3"/>
      <c r="G19" s="2"/>
      <c r="H19" s="2"/>
      <c r="I19" s="2"/>
      <c r="J19" s="2"/>
      <c r="K19" s="2"/>
      <c r="L19" s="2"/>
      <c r="M19" s="2"/>
      <c r="N19" s="9"/>
      <c r="O19" s="9"/>
      <c r="P19" s="9"/>
      <c r="Q19" s="9"/>
      <c r="R19" s="9"/>
      <c r="S19" s="9"/>
    </row>
    <row r="20" spans="1:19" ht="63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9"/>
      <c r="O20" s="9"/>
      <c r="P20" s="9"/>
      <c r="Q20" s="9"/>
      <c r="R20" s="9"/>
      <c r="S20" s="9"/>
    </row>
    <row r="21" spans="1:19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9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9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9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9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9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9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9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9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9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9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O31"/>
  <sheetViews>
    <sheetView zoomScale="80" zoomScaleNormal="80" workbookViewId="0">
      <selection activeCell="B12" sqref="B12"/>
    </sheetView>
  </sheetViews>
  <sheetFormatPr defaultRowHeight="15" x14ac:dyDescent="0.25"/>
  <cols>
    <col min="1" max="1" width="27" customWidth="1"/>
    <col min="2" max="2" width="13.28515625" customWidth="1"/>
    <col min="3" max="3" width="16.5703125" customWidth="1"/>
    <col min="4" max="4" width="19.140625" customWidth="1"/>
    <col min="5" max="5" width="14.85546875" customWidth="1"/>
    <col min="6" max="6" width="11.28515625" customWidth="1"/>
    <col min="7" max="7" width="22.140625" customWidth="1"/>
    <col min="8" max="8" width="13" customWidth="1"/>
    <col min="9" max="9" width="16.28515625" customWidth="1"/>
    <col min="10" max="10" width="14.7109375" customWidth="1"/>
    <col min="12" max="12" width="18.42578125" customWidth="1"/>
    <col min="14" max="14" width="12.42578125" customWidth="1"/>
  </cols>
  <sheetData>
    <row r="2" spans="1:15" ht="45" x14ac:dyDescent="0.25">
      <c r="A2" s="4" t="s">
        <v>6</v>
      </c>
      <c r="B2" s="4" t="s">
        <v>7</v>
      </c>
      <c r="C2" s="4" t="s">
        <v>0</v>
      </c>
      <c r="D2" s="4" t="s">
        <v>32</v>
      </c>
      <c r="E2" s="4" t="s">
        <v>18</v>
      </c>
      <c r="F2" s="4" t="s">
        <v>1</v>
      </c>
      <c r="G2" s="4" t="s">
        <v>24</v>
      </c>
      <c r="H2" s="4" t="s">
        <v>19</v>
      </c>
      <c r="I2" s="4" t="s">
        <v>20</v>
      </c>
      <c r="J2" s="4" t="s">
        <v>22</v>
      </c>
      <c r="K2" s="4" t="s">
        <v>23</v>
      </c>
      <c r="L2" s="4" t="s">
        <v>29</v>
      </c>
      <c r="M2" s="4" t="s">
        <v>30</v>
      </c>
      <c r="N2" s="4" t="s">
        <v>33</v>
      </c>
      <c r="O2" s="4" t="s">
        <v>34</v>
      </c>
    </row>
    <row r="3" spans="1:15" x14ac:dyDescent="0.25">
      <c r="A3" s="13" t="s">
        <v>14</v>
      </c>
      <c r="B3" s="4">
        <v>34</v>
      </c>
      <c r="C3" s="4">
        <f>4*34</f>
        <v>136</v>
      </c>
      <c r="D3" s="4">
        <f>8*34</f>
        <v>272</v>
      </c>
      <c r="E3" s="4">
        <f>3*34</f>
        <v>102</v>
      </c>
      <c r="F3" s="4">
        <v>68</v>
      </c>
      <c r="G3" s="4">
        <v>68</v>
      </c>
      <c r="H3" s="4">
        <f>5*34</f>
        <v>170</v>
      </c>
      <c r="I3" s="4">
        <v>34</v>
      </c>
      <c r="J3" s="4">
        <v>68</v>
      </c>
      <c r="K3" s="4">
        <v>34</v>
      </c>
      <c r="L3" s="16">
        <v>17</v>
      </c>
      <c r="M3" s="16">
        <f>3*34</f>
        <v>102</v>
      </c>
      <c r="N3" s="4">
        <v>17</v>
      </c>
      <c r="O3" s="4">
        <v>34</v>
      </c>
    </row>
    <row r="4" spans="1:15" ht="30" x14ac:dyDescent="0.25">
      <c r="A4" s="13" t="s">
        <v>15</v>
      </c>
      <c r="B4" s="4"/>
      <c r="C4" s="4"/>
      <c r="D4" s="4"/>
      <c r="E4" s="4"/>
      <c r="F4" s="4"/>
      <c r="G4" s="4"/>
      <c r="H4" s="4"/>
      <c r="I4" s="4"/>
      <c r="J4" s="4"/>
      <c r="K4" s="4"/>
      <c r="L4" s="1"/>
      <c r="M4" s="1"/>
      <c r="N4" s="1"/>
      <c r="O4" s="1"/>
    </row>
    <row r="5" spans="1:15" ht="45.75" customHeight="1" x14ac:dyDescent="0.25">
      <c r="A5" s="7" t="s">
        <v>8</v>
      </c>
      <c r="B5" s="5" t="s">
        <v>90</v>
      </c>
      <c r="C5" s="5"/>
      <c r="D5" s="23" t="s">
        <v>98</v>
      </c>
      <c r="E5" s="5" t="s">
        <v>81</v>
      </c>
      <c r="F5" s="5"/>
      <c r="G5" s="5"/>
      <c r="H5" s="5" t="s">
        <v>71</v>
      </c>
      <c r="I5" s="4"/>
      <c r="J5" s="4"/>
      <c r="K5" s="4"/>
      <c r="L5" s="11"/>
      <c r="M5" s="11" t="s">
        <v>42</v>
      </c>
      <c r="N5" s="12"/>
      <c r="O5" s="1"/>
    </row>
    <row r="6" spans="1:15" ht="45.75" customHeight="1" x14ac:dyDescent="0.25">
      <c r="A6" s="7" t="s">
        <v>3</v>
      </c>
      <c r="B6" s="5"/>
      <c r="C6" s="5"/>
      <c r="D6" s="24" t="s">
        <v>99</v>
      </c>
      <c r="E6" s="5" t="s">
        <v>82</v>
      </c>
      <c r="F6" s="5"/>
      <c r="G6" s="5"/>
      <c r="H6" s="17" t="s">
        <v>72</v>
      </c>
      <c r="I6" s="4"/>
      <c r="J6" s="4"/>
      <c r="K6" s="4"/>
      <c r="L6" s="12"/>
      <c r="M6" s="12"/>
      <c r="N6" s="12"/>
      <c r="O6" s="1"/>
    </row>
    <row r="7" spans="1:15" ht="45.75" customHeight="1" x14ac:dyDescent="0.25">
      <c r="A7" s="7" t="s">
        <v>4</v>
      </c>
      <c r="B7" s="5"/>
      <c r="C7" s="5"/>
      <c r="D7" s="5" t="s">
        <v>100</v>
      </c>
      <c r="E7" s="5"/>
      <c r="F7" s="5"/>
      <c r="G7" s="5"/>
      <c r="H7" s="17" t="s">
        <v>73</v>
      </c>
      <c r="I7" s="4"/>
      <c r="J7" s="4"/>
      <c r="K7" s="4"/>
      <c r="L7" s="12"/>
      <c r="M7" s="12"/>
      <c r="N7" s="18" t="s">
        <v>67</v>
      </c>
      <c r="O7" s="1"/>
    </row>
    <row r="8" spans="1:15" ht="45.75" customHeight="1" x14ac:dyDescent="0.25">
      <c r="A8" s="7" t="s">
        <v>9</v>
      </c>
      <c r="B8" s="5"/>
      <c r="C8" s="5"/>
      <c r="D8" s="5" t="s">
        <v>101</v>
      </c>
      <c r="E8" s="5"/>
      <c r="F8" s="5"/>
      <c r="G8" s="5"/>
      <c r="H8" s="5" t="s">
        <v>74</v>
      </c>
      <c r="I8" s="4"/>
      <c r="J8" s="4"/>
      <c r="K8" s="4"/>
      <c r="L8" s="12"/>
      <c r="M8" s="19" t="s">
        <v>45</v>
      </c>
      <c r="N8" s="18" t="s">
        <v>68</v>
      </c>
      <c r="O8" s="21" t="s">
        <v>70</v>
      </c>
    </row>
    <row r="9" spans="1:15" ht="45.75" customHeight="1" x14ac:dyDescent="0.25">
      <c r="A9" s="7" t="s">
        <v>10</v>
      </c>
      <c r="B9" s="5" t="s">
        <v>201</v>
      </c>
      <c r="C9" s="5" t="s">
        <v>172</v>
      </c>
      <c r="D9" s="5"/>
      <c r="E9" s="5"/>
      <c r="F9" s="5"/>
      <c r="G9" s="5"/>
      <c r="H9" s="5" t="s">
        <v>180</v>
      </c>
      <c r="I9" s="4" t="s">
        <v>178</v>
      </c>
      <c r="J9" s="4"/>
      <c r="K9" s="4"/>
      <c r="L9" s="12"/>
      <c r="M9" s="12"/>
      <c r="N9" s="12"/>
      <c r="O9" s="1"/>
    </row>
    <row r="10" spans="1:15" ht="45.75" customHeight="1" x14ac:dyDescent="0.25">
      <c r="A10" s="7" t="s">
        <v>11</v>
      </c>
      <c r="B10" s="5" t="s">
        <v>202</v>
      </c>
      <c r="C10" s="6"/>
      <c r="D10" s="6"/>
      <c r="E10" s="5"/>
      <c r="F10" s="5"/>
      <c r="G10" s="5"/>
      <c r="H10" s="5" t="s">
        <v>181</v>
      </c>
      <c r="I10" s="4"/>
      <c r="J10" s="4"/>
      <c r="K10" s="4"/>
      <c r="L10" s="12"/>
      <c r="M10" s="25" t="s">
        <v>147</v>
      </c>
      <c r="N10" s="12" t="s">
        <v>183</v>
      </c>
      <c r="O10" s="12"/>
    </row>
    <row r="11" spans="1:15" ht="45.75" customHeight="1" x14ac:dyDescent="0.25">
      <c r="A11" s="7" t="s">
        <v>12</v>
      </c>
      <c r="B11" s="5" t="s">
        <v>203</v>
      </c>
      <c r="C11" s="6"/>
      <c r="D11" s="6"/>
      <c r="E11" s="5"/>
      <c r="F11" s="5"/>
      <c r="G11" s="5"/>
      <c r="H11" s="5"/>
      <c r="I11" s="4"/>
      <c r="J11" s="4"/>
      <c r="K11" s="4"/>
      <c r="L11" s="12"/>
      <c r="M11" s="25" t="s">
        <v>148</v>
      </c>
      <c r="N11" s="12"/>
      <c r="O11" s="12"/>
    </row>
    <row r="12" spans="1:15" ht="45.75" customHeight="1" x14ac:dyDescent="0.25">
      <c r="A12" s="7" t="s">
        <v>13</v>
      </c>
      <c r="B12" s="5"/>
      <c r="C12" s="6"/>
      <c r="D12" s="6"/>
      <c r="E12" s="5"/>
      <c r="F12" s="5"/>
      <c r="G12" s="5"/>
      <c r="H12" s="5"/>
      <c r="I12" s="4" t="s">
        <v>179</v>
      </c>
      <c r="J12" s="4"/>
      <c r="K12" s="4"/>
      <c r="L12" s="12"/>
      <c r="M12" s="25" t="s">
        <v>149</v>
      </c>
      <c r="N12" s="12" t="s">
        <v>184</v>
      </c>
      <c r="O12" s="12"/>
    </row>
    <row r="13" spans="1:15" ht="45.75" customHeight="1" x14ac:dyDescent="0.25">
      <c r="A13" s="7" t="s">
        <v>5</v>
      </c>
      <c r="B13" s="5" t="s">
        <v>167</v>
      </c>
      <c r="C13" s="6" t="s">
        <v>171</v>
      </c>
      <c r="D13" s="6"/>
      <c r="E13" s="5"/>
      <c r="F13" s="5"/>
      <c r="G13" s="5"/>
      <c r="H13" s="5" t="s">
        <v>182</v>
      </c>
      <c r="I13" s="4"/>
      <c r="J13" s="4"/>
      <c r="K13" s="4"/>
      <c r="L13" s="12"/>
      <c r="M13" s="12"/>
      <c r="N13" s="12" t="s">
        <v>185</v>
      </c>
      <c r="O13" s="12" t="s">
        <v>186</v>
      </c>
    </row>
    <row r="14" spans="1:15" ht="18.75" x14ac:dyDescent="0.25">
      <c r="A14" s="2"/>
      <c r="B14" s="2"/>
      <c r="C14" s="3"/>
      <c r="D14" s="3"/>
      <c r="E14" s="2"/>
      <c r="F14" s="2"/>
      <c r="G14" s="2"/>
      <c r="H14" s="2"/>
      <c r="I14" s="10"/>
      <c r="J14" s="10"/>
      <c r="K14" s="10"/>
      <c r="L14" s="8"/>
      <c r="M14" s="9"/>
      <c r="N14" s="9"/>
      <c r="O14" s="9"/>
    </row>
    <row r="15" spans="1:15" ht="18.75" x14ac:dyDescent="0.25">
      <c r="A15" s="2"/>
      <c r="B15" s="2"/>
      <c r="C15" s="3"/>
      <c r="D15" s="3"/>
      <c r="E15" s="2"/>
      <c r="F15" s="2"/>
      <c r="G15" s="2"/>
      <c r="H15" s="2"/>
      <c r="I15" s="10"/>
      <c r="J15" s="10"/>
      <c r="K15" s="10"/>
      <c r="L15" s="9"/>
      <c r="M15" s="9"/>
      <c r="N15" s="9"/>
      <c r="O15" s="9"/>
    </row>
    <row r="16" spans="1:15" ht="18.75" x14ac:dyDescent="0.25">
      <c r="A16" s="2"/>
      <c r="B16" s="2"/>
      <c r="C16" s="3"/>
      <c r="D16" s="3"/>
      <c r="E16" s="2"/>
      <c r="F16" s="2"/>
      <c r="G16" s="2"/>
      <c r="H16" s="2"/>
      <c r="I16" s="2"/>
      <c r="J16" s="9"/>
      <c r="K16" s="9"/>
      <c r="L16" s="8"/>
      <c r="M16" s="8"/>
      <c r="N16" s="8"/>
      <c r="O16" s="9"/>
    </row>
    <row r="17" spans="1:15" ht="18.75" x14ac:dyDescent="0.25">
      <c r="A17" s="2"/>
      <c r="B17" s="2"/>
      <c r="C17" s="3"/>
      <c r="D17" s="3"/>
      <c r="E17" s="2"/>
      <c r="F17" s="2"/>
      <c r="G17" s="2"/>
      <c r="H17" s="2"/>
      <c r="I17" s="2"/>
      <c r="J17" s="9"/>
      <c r="K17" s="9"/>
      <c r="L17" s="9"/>
      <c r="M17" s="8"/>
      <c r="N17" s="8"/>
      <c r="O17" s="9"/>
    </row>
    <row r="18" spans="1:15" ht="18.75" x14ac:dyDescent="0.25">
      <c r="A18" s="2"/>
      <c r="B18" s="2"/>
      <c r="C18" s="3"/>
      <c r="D18" s="3"/>
      <c r="E18" s="2"/>
      <c r="F18" s="2"/>
      <c r="G18" s="2"/>
      <c r="H18" s="2"/>
      <c r="I18" s="2"/>
      <c r="J18" s="9"/>
      <c r="K18" s="9"/>
      <c r="L18" s="9"/>
      <c r="M18" s="9"/>
      <c r="N18" s="8"/>
      <c r="O18" s="9"/>
    </row>
    <row r="19" spans="1:15" ht="18.75" x14ac:dyDescent="0.25">
      <c r="A19" s="2"/>
      <c r="B19" s="2"/>
      <c r="C19" s="3"/>
      <c r="D19" s="3"/>
      <c r="E19" s="2"/>
      <c r="F19" s="2"/>
      <c r="G19" s="2"/>
      <c r="H19" s="2"/>
      <c r="I19" s="2"/>
      <c r="J19" s="9"/>
      <c r="K19" s="9"/>
      <c r="L19" s="9"/>
      <c r="M19" s="9"/>
      <c r="N19" s="9"/>
      <c r="O19" s="9"/>
    </row>
    <row r="20" spans="1:15" ht="63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9"/>
      <c r="K20" s="9"/>
      <c r="L20" s="9"/>
      <c r="M20" s="9"/>
      <c r="N20" s="9"/>
      <c r="O20" s="9"/>
    </row>
    <row r="21" spans="1:15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15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15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15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15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15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15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15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15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15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15" x14ac:dyDescent="0.25">
      <c r="A31" s="2"/>
      <c r="B31" s="2"/>
      <c r="C31" s="2"/>
      <c r="D31" s="2"/>
      <c r="E31" s="2"/>
      <c r="F31" s="2"/>
      <c r="G31" s="2"/>
      <c r="H31" s="2"/>
      <c r="I31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R31"/>
  <sheetViews>
    <sheetView topLeftCell="C7" zoomScale="80" zoomScaleNormal="80" workbookViewId="0">
      <selection activeCell="M17" sqref="M17"/>
    </sheetView>
  </sheetViews>
  <sheetFormatPr defaultRowHeight="15" x14ac:dyDescent="0.25"/>
  <cols>
    <col min="1" max="1" width="27" customWidth="1"/>
    <col min="2" max="2" width="13.28515625" customWidth="1"/>
    <col min="3" max="3" width="16.5703125" customWidth="1"/>
    <col min="4" max="4" width="19.140625" customWidth="1"/>
    <col min="5" max="5" width="14.85546875" customWidth="1"/>
    <col min="6" max="6" width="11.28515625" customWidth="1"/>
    <col min="7" max="7" width="22.140625" customWidth="1"/>
    <col min="8" max="8" width="13" customWidth="1"/>
    <col min="9" max="9" width="16.28515625" customWidth="1"/>
    <col min="10" max="10" width="12" customWidth="1"/>
    <col min="11" max="11" width="14.7109375" customWidth="1"/>
    <col min="13" max="13" width="18.42578125" customWidth="1"/>
    <col min="16" max="16" width="14.5703125" customWidth="1"/>
    <col min="18" max="18" width="14" customWidth="1"/>
  </cols>
  <sheetData>
    <row r="2" spans="1:18" ht="45" x14ac:dyDescent="0.25">
      <c r="A2" s="4" t="s">
        <v>6</v>
      </c>
      <c r="B2" s="4" t="s">
        <v>7</v>
      </c>
      <c r="C2" s="4" t="s">
        <v>0</v>
      </c>
      <c r="D2" s="4" t="s">
        <v>32</v>
      </c>
      <c r="E2" s="4" t="s">
        <v>18</v>
      </c>
      <c r="F2" s="4" t="s">
        <v>1</v>
      </c>
      <c r="G2" s="4" t="s">
        <v>24</v>
      </c>
      <c r="H2" s="4" t="s">
        <v>19</v>
      </c>
      <c r="I2" s="4" t="s">
        <v>20</v>
      </c>
      <c r="J2" s="4" t="s">
        <v>21</v>
      </c>
      <c r="K2" s="4" t="s">
        <v>22</v>
      </c>
      <c r="L2" s="4" t="s">
        <v>23</v>
      </c>
      <c r="M2" s="4" t="s">
        <v>29</v>
      </c>
      <c r="N2" s="4" t="s">
        <v>30</v>
      </c>
      <c r="O2" s="4" t="s">
        <v>31</v>
      </c>
      <c r="P2" s="4" t="s">
        <v>33</v>
      </c>
      <c r="Q2" s="4" t="s">
        <v>35</v>
      </c>
      <c r="R2" s="4" t="s">
        <v>36</v>
      </c>
    </row>
    <row r="3" spans="1:18" x14ac:dyDescent="0.25">
      <c r="A3" s="13" t="s">
        <v>14</v>
      </c>
      <c r="B3" s="4">
        <f>3*34</f>
        <v>102</v>
      </c>
      <c r="C3" s="4">
        <f>5*34</f>
        <v>170</v>
      </c>
      <c r="D3" s="4">
        <f>4*34</f>
        <v>136</v>
      </c>
      <c r="E3" s="4">
        <v>34</v>
      </c>
      <c r="F3" s="4">
        <f>4*34</f>
        <v>136</v>
      </c>
      <c r="G3" s="4">
        <f>3*34</f>
        <v>102</v>
      </c>
      <c r="H3" s="4">
        <v>34</v>
      </c>
      <c r="I3" s="4">
        <v>34</v>
      </c>
      <c r="J3" s="4">
        <v>34</v>
      </c>
      <c r="K3" s="4">
        <v>68</v>
      </c>
      <c r="L3" s="4">
        <v>34</v>
      </c>
      <c r="M3" s="16">
        <v>17</v>
      </c>
      <c r="N3" s="16">
        <f>3*34</f>
        <v>102</v>
      </c>
      <c r="O3" s="4">
        <v>68</v>
      </c>
      <c r="P3" s="4">
        <v>34</v>
      </c>
      <c r="Q3" s="4">
        <v>17</v>
      </c>
      <c r="R3" s="4">
        <v>34</v>
      </c>
    </row>
    <row r="4" spans="1:18" ht="30" x14ac:dyDescent="0.25">
      <c r="A4" s="13" t="s">
        <v>15</v>
      </c>
      <c r="B4" s="4"/>
      <c r="C4" s="4"/>
      <c r="D4" s="4">
        <v>6</v>
      </c>
      <c r="E4" s="4"/>
      <c r="F4" s="4"/>
      <c r="G4" s="4"/>
      <c r="H4" s="4"/>
      <c r="I4" s="4"/>
      <c r="J4" s="4"/>
      <c r="K4" s="4"/>
      <c r="L4" s="4"/>
      <c r="M4" s="1"/>
      <c r="N4" s="1"/>
      <c r="O4" s="1"/>
      <c r="P4" s="1"/>
      <c r="Q4" s="1"/>
      <c r="R4" s="1"/>
    </row>
    <row r="5" spans="1:18" ht="45.75" customHeight="1" x14ac:dyDescent="0.25">
      <c r="A5" s="7" t="s">
        <v>8</v>
      </c>
      <c r="B5" s="5"/>
      <c r="C5" s="5" t="s">
        <v>93</v>
      </c>
      <c r="D5" s="5"/>
      <c r="E5" s="5"/>
      <c r="F5" s="5"/>
      <c r="G5" s="5"/>
      <c r="H5" s="5"/>
      <c r="I5" s="4"/>
      <c r="J5" s="4"/>
      <c r="K5" s="4"/>
      <c r="L5" s="4"/>
      <c r="M5" s="11"/>
      <c r="N5" s="11"/>
      <c r="O5" s="12"/>
      <c r="P5" s="1"/>
      <c r="Q5" s="1"/>
      <c r="R5" s="1"/>
    </row>
    <row r="6" spans="1:18" ht="45.75" customHeight="1" x14ac:dyDescent="0.25">
      <c r="A6" s="7" t="s">
        <v>3</v>
      </c>
      <c r="B6" s="5" t="s">
        <v>91</v>
      </c>
      <c r="C6" s="5"/>
      <c r="D6" s="17" t="s">
        <v>52</v>
      </c>
      <c r="E6" s="5"/>
      <c r="F6" s="5"/>
      <c r="G6" s="5"/>
      <c r="H6" s="17" t="s">
        <v>63</v>
      </c>
      <c r="I6" s="4"/>
      <c r="J6" s="4"/>
      <c r="K6" s="4"/>
      <c r="L6" s="4"/>
      <c r="M6" s="12"/>
      <c r="N6" s="12" t="s">
        <v>46</v>
      </c>
      <c r="O6" s="12"/>
      <c r="P6" s="1"/>
      <c r="Q6" s="1"/>
      <c r="R6" s="1"/>
    </row>
    <row r="7" spans="1:18" ht="45.75" customHeight="1" x14ac:dyDescent="0.25">
      <c r="A7" s="7" t="s">
        <v>4</v>
      </c>
      <c r="B7" s="5"/>
      <c r="C7" s="5"/>
      <c r="D7" s="5"/>
      <c r="E7" s="5"/>
      <c r="F7" s="5"/>
      <c r="G7" s="5"/>
      <c r="H7" s="5"/>
      <c r="I7" s="4"/>
      <c r="J7" s="4"/>
      <c r="K7" s="4"/>
      <c r="L7" s="4"/>
      <c r="M7" s="12"/>
      <c r="N7" s="12"/>
      <c r="O7" s="12"/>
      <c r="P7" s="21" t="s">
        <v>66</v>
      </c>
      <c r="Q7" s="1"/>
      <c r="R7" s="1"/>
    </row>
    <row r="8" spans="1:18" ht="45.75" customHeight="1" x14ac:dyDescent="0.25">
      <c r="A8" s="7"/>
      <c r="B8" s="22" t="s">
        <v>92</v>
      </c>
      <c r="C8" s="5"/>
      <c r="D8" s="17" t="s">
        <v>112</v>
      </c>
      <c r="E8" s="5"/>
      <c r="F8" s="5"/>
      <c r="G8" s="5"/>
      <c r="H8" s="17" t="s">
        <v>65</v>
      </c>
      <c r="I8" s="4"/>
      <c r="J8" s="4"/>
      <c r="K8" s="4"/>
      <c r="L8" s="4"/>
      <c r="M8" s="12"/>
      <c r="N8" s="19" t="s">
        <v>47</v>
      </c>
      <c r="O8" s="12"/>
      <c r="P8" s="21" t="s">
        <v>69</v>
      </c>
      <c r="Q8" s="1"/>
      <c r="R8" s="1"/>
    </row>
    <row r="9" spans="1:18" ht="45.75" customHeight="1" x14ac:dyDescent="0.25">
      <c r="A9" s="7" t="s">
        <v>10</v>
      </c>
      <c r="B9" s="5"/>
      <c r="C9" s="5" t="s">
        <v>172</v>
      </c>
      <c r="D9" s="5" t="s">
        <v>114</v>
      </c>
      <c r="E9" s="5"/>
      <c r="F9" s="5"/>
      <c r="G9" s="5"/>
      <c r="H9" s="5"/>
      <c r="I9" s="4" t="s">
        <v>178</v>
      </c>
      <c r="J9" s="4"/>
      <c r="K9" s="4"/>
      <c r="L9" s="4"/>
      <c r="M9" s="12"/>
      <c r="N9" s="12"/>
      <c r="O9" s="12"/>
      <c r="P9" s="1"/>
      <c r="Q9" s="1"/>
      <c r="R9" s="1"/>
    </row>
    <row r="10" spans="1:18" ht="45.75" customHeight="1" x14ac:dyDescent="0.25">
      <c r="A10" s="7" t="s">
        <v>11</v>
      </c>
      <c r="B10" s="5" t="s">
        <v>168</v>
      </c>
      <c r="C10" s="6"/>
      <c r="D10" s="6" t="s">
        <v>113</v>
      </c>
      <c r="E10" s="5"/>
      <c r="F10" s="5" t="s">
        <v>136</v>
      </c>
      <c r="G10" s="5"/>
      <c r="H10" s="5" t="s">
        <v>187</v>
      </c>
      <c r="I10" s="4"/>
      <c r="J10" s="4"/>
      <c r="K10" s="4"/>
      <c r="L10" s="4"/>
      <c r="M10" s="12"/>
      <c r="N10" s="12"/>
      <c r="O10" s="12"/>
      <c r="P10" s="12" t="s">
        <v>191</v>
      </c>
      <c r="Q10" s="1"/>
      <c r="R10" s="1"/>
    </row>
    <row r="11" spans="1:18" ht="45.75" customHeight="1" x14ac:dyDescent="0.25">
      <c r="A11" s="7" t="s">
        <v>12</v>
      </c>
      <c r="B11" s="5"/>
      <c r="C11" s="6"/>
      <c r="D11" s="6" t="s">
        <v>115</v>
      </c>
      <c r="E11" s="5"/>
      <c r="F11" s="5"/>
      <c r="G11" s="5" t="s">
        <v>134</v>
      </c>
      <c r="H11" s="5"/>
      <c r="I11" s="4"/>
      <c r="J11" s="4"/>
      <c r="K11" s="4"/>
      <c r="L11" s="4"/>
      <c r="M11" s="12"/>
      <c r="N11" s="12" t="s">
        <v>124</v>
      </c>
      <c r="O11" s="12"/>
      <c r="P11" s="12"/>
      <c r="Q11" s="1"/>
      <c r="R11" s="1"/>
    </row>
    <row r="12" spans="1:18" ht="45.75" customHeight="1" x14ac:dyDescent="0.25">
      <c r="A12" s="7" t="s">
        <v>13</v>
      </c>
      <c r="B12" s="5"/>
      <c r="C12" s="6"/>
      <c r="D12" s="6" t="s">
        <v>116</v>
      </c>
      <c r="E12" s="5"/>
      <c r="F12" s="5"/>
      <c r="G12" s="5"/>
      <c r="H12" s="5" t="s">
        <v>188</v>
      </c>
      <c r="I12" s="4" t="s">
        <v>179</v>
      </c>
      <c r="J12" s="4"/>
      <c r="K12" s="4"/>
      <c r="L12" s="4"/>
      <c r="M12" s="12"/>
      <c r="N12" s="12" t="s">
        <v>125</v>
      </c>
      <c r="O12" s="12"/>
      <c r="P12" s="12" t="s">
        <v>193</v>
      </c>
      <c r="Q12" s="1"/>
      <c r="R12" s="1"/>
    </row>
    <row r="13" spans="1:18" ht="45.75" customHeight="1" x14ac:dyDescent="0.25">
      <c r="A13" s="7" t="s">
        <v>5</v>
      </c>
      <c r="B13" s="5" t="s">
        <v>169</v>
      </c>
      <c r="C13" s="6" t="s">
        <v>170</v>
      </c>
      <c r="D13" s="6" t="s">
        <v>117</v>
      </c>
      <c r="E13" s="5"/>
      <c r="F13" s="5"/>
      <c r="G13" s="5" t="s">
        <v>135</v>
      </c>
      <c r="H13" s="5" t="s">
        <v>190</v>
      </c>
      <c r="I13" s="4"/>
      <c r="J13" s="4"/>
      <c r="K13" s="4"/>
      <c r="L13" s="4"/>
      <c r="M13" s="12"/>
      <c r="N13" s="12"/>
      <c r="O13" s="12"/>
      <c r="P13" s="12" t="s">
        <v>192</v>
      </c>
      <c r="Q13" s="1"/>
      <c r="R13" s="1"/>
    </row>
    <row r="14" spans="1:18" ht="18.75" x14ac:dyDescent="0.25">
      <c r="A14" s="2"/>
      <c r="B14" s="2"/>
      <c r="C14" s="3"/>
      <c r="D14" s="3"/>
      <c r="E14" s="2"/>
      <c r="F14" s="2"/>
      <c r="G14" s="2"/>
      <c r="H14" s="2"/>
      <c r="I14" s="10"/>
      <c r="J14" s="10"/>
      <c r="K14" s="10"/>
      <c r="L14" s="10"/>
      <c r="M14" s="8"/>
      <c r="N14" s="9"/>
      <c r="O14" s="9"/>
      <c r="P14" s="9"/>
    </row>
    <row r="15" spans="1:18" ht="18.75" x14ac:dyDescent="0.25">
      <c r="A15" s="2"/>
      <c r="B15" s="2"/>
      <c r="C15" s="3"/>
      <c r="D15" s="3"/>
      <c r="E15" s="2"/>
      <c r="F15" s="2"/>
      <c r="G15" s="2"/>
      <c r="H15" s="2"/>
      <c r="I15" s="10"/>
      <c r="J15" s="10"/>
      <c r="K15" s="10"/>
      <c r="L15" s="10"/>
      <c r="M15" s="9"/>
      <c r="N15" s="9"/>
      <c r="O15" s="9"/>
      <c r="P15" s="9"/>
    </row>
    <row r="16" spans="1:18" ht="18.75" x14ac:dyDescent="0.25">
      <c r="A16" s="2"/>
      <c r="B16" s="2"/>
      <c r="C16" s="3"/>
      <c r="D16" s="3"/>
      <c r="E16" s="2"/>
      <c r="F16" s="2"/>
      <c r="G16" s="2"/>
      <c r="H16" s="2"/>
      <c r="I16" s="2"/>
      <c r="J16" s="2"/>
      <c r="K16" s="9"/>
      <c r="L16" s="9"/>
      <c r="M16" s="8"/>
      <c r="N16" s="8"/>
      <c r="O16" s="8"/>
      <c r="P16" s="9"/>
    </row>
    <row r="17" spans="1:16" ht="18.75" x14ac:dyDescent="0.25">
      <c r="A17" s="2"/>
      <c r="B17" s="2"/>
      <c r="C17" s="3"/>
      <c r="D17" s="3"/>
      <c r="E17" s="2"/>
      <c r="F17" s="2"/>
      <c r="G17" s="2"/>
      <c r="H17" s="2"/>
      <c r="I17" s="2"/>
      <c r="J17" s="2"/>
      <c r="K17" s="9"/>
      <c r="L17" s="9"/>
      <c r="M17" s="9"/>
      <c r="N17" s="8"/>
      <c r="O17" s="8"/>
      <c r="P17" s="9"/>
    </row>
    <row r="18" spans="1:16" ht="18.75" x14ac:dyDescent="0.25">
      <c r="A18" s="2"/>
      <c r="B18" s="2"/>
      <c r="C18" s="3"/>
      <c r="D18" s="3"/>
      <c r="E18" s="2"/>
      <c r="F18" s="2"/>
      <c r="G18" s="2"/>
      <c r="H18" s="2"/>
      <c r="I18" s="2"/>
      <c r="J18" s="2"/>
      <c r="K18" s="9"/>
      <c r="L18" s="9"/>
      <c r="M18" s="9"/>
      <c r="N18" s="9"/>
      <c r="O18" s="8"/>
      <c r="P18" s="9"/>
    </row>
    <row r="19" spans="1:16" ht="18.75" x14ac:dyDescent="0.25">
      <c r="A19" s="2"/>
      <c r="B19" s="2"/>
      <c r="C19" s="3"/>
      <c r="D19" s="3"/>
      <c r="E19" s="2"/>
      <c r="F19" s="2"/>
      <c r="G19" s="2"/>
      <c r="H19" s="2"/>
      <c r="I19" s="2"/>
      <c r="J19" s="2"/>
      <c r="K19" s="9"/>
      <c r="L19" s="9"/>
      <c r="M19" s="9"/>
      <c r="N19" s="9"/>
      <c r="O19" s="9"/>
      <c r="P19" s="9"/>
    </row>
    <row r="20" spans="1:16" ht="63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9"/>
      <c r="L20" s="9"/>
      <c r="M20" s="9"/>
      <c r="N20" s="9"/>
      <c r="O20" s="9"/>
      <c r="P20" s="9"/>
    </row>
    <row r="21" spans="1:16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6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6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6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6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6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6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6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6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6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6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Q31"/>
  <sheetViews>
    <sheetView topLeftCell="A4" zoomScale="68" zoomScaleNormal="68" workbookViewId="0">
      <selection activeCell="I20" sqref="I20"/>
    </sheetView>
  </sheetViews>
  <sheetFormatPr defaultRowHeight="15" x14ac:dyDescent="0.25"/>
  <cols>
    <col min="1" max="1" width="27" customWidth="1"/>
    <col min="2" max="2" width="13.28515625" customWidth="1"/>
    <col min="3" max="3" width="16.5703125" customWidth="1"/>
    <col min="4" max="4" width="19.140625" customWidth="1"/>
    <col min="5" max="5" width="14.85546875" customWidth="1"/>
    <col min="6" max="6" width="11.28515625" customWidth="1"/>
    <col min="7" max="7" width="22.140625" customWidth="1"/>
    <col min="8" max="8" width="13" customWidth="1"/>
    <col min="9" max="9" width="12" customWidth="1"/>
    <col min="10" max="10" width="14.7109375" customWidth="1"/>
    <col min="12" max="12" width="13.28515625" customWidth="1"/>
    <col min="17" max="17" width="17.140625" customWidth="1"/>
  </cols>
  <sheetData>
    <row r="2" spans="1:17" ht="45" x14ac:dyDescent="0.25">
      <c r="A2" s="4" t="s">
        <v>6</v>
      </c>
      <c r="B2" s="4" t="s">
        <v>7</v>
      </c>
      <c r="C2" s="4" t="s">
        <v>0</v>
      </c>
      <c r="D2" s="4" t="s">
        <v>32</v>
      </c>
      <c r="E2" s="4" t="s">
        <v>18</v>
      </c>
      <c r="F2" s="4" t="s">
        <v>1</v>
      </c>
      <c r="G2" s="4" t="s">
        <v>24</v>
      </c>
      <c r="H2" s="4" t="s">
        <v>19</v>
      </c>
      <c r="I2" s="4" t="s">
        <v>21</v>
      </c>
      <c r="J2" s="4" t="s">
        <v>22</v>
      </c>
      <c r="K2" s="4" t="s">
        <v>23</v>
      </c>
      <c r="L2" s="4" t="s">
        <v>29</v>
      </c>
      <c r="M2" s="4" t="s">
        <v>30</v>
      </c>
      <c r="N2" s="4" t="s">
        <v>33</v>
      </c>
      <c r="O2" s="4" t="s">
        <v>37</v>
      </c>
      <c r="P2" s="4" t="s">
        <v>38</v>
      </c>
      <c r="Q2" s="4" t="s">
        <v>39</v>
      </c>
    </row>
    <row r="3" spans="1:17" x14ac:dyDescent="0.25">
      <c r="A3" s="13" t="s">
        <v>14</v>
      </c>
      <c r="B3" s="4">
        <v>34</v>
      </c>
      <c r="C3" s="4">
        <f>3*102</f>
        <v>306</v>
      </c>
      <c r="D3" s="4">
        <f>6*34</f>
        <v>204</v>
      </c>
      <c r="E3" s="4">
        <v>34</v>
      </c>
      <c r="F3" s="4">
        <f>2*34</f>
        <v>68</v>
      </c>
      <c r="G3" s="4">
        <v>34</v>
      </c>
      <c r="H3" s="4">
        <v>34</v>
      </c>
      <c r="I3" s="4">
        <f>4*34</f>
        <v>136</v>
      </c>
      <c r="J3" s="4">
        <v>68</v>
      </c>
      <c r="K3" s="4">
        <v>34</v>
      </c>
      <c r="L3" s="16">
        <v>17</v>
      </c>
      <c r="M3" s="16">
        <f>3*34</f>
        <v>102</v>
      </c>
      <c r="N3" s="4">
        <v>34</v>
      </c>
      <c r="O3" s="4">
        <f>5*34</f>
        <v>170</v>
      </c>
      <c r="P3" s="4">
        <f>1.5*34</f>
        <v>51</v>
      </c>
      <c r="Q3" s="16">
        <v>34</v>
      </c>
    </row>
    <row r="4" spans="1:17" ht="30" x14ac:dyDescent="0.25">
      <c r="A4" s="13" t="s">
        <v>15</v>
      </c>
      <c r="B4" s="4"/>
      <c r="C4" s="4"/>
      <c r="D4" s="4">
        <v>7</v>
      </c>
      <c r="E4" s="4"/>
      <c r="F4" s="4"/>
      <c r="G4" s="4"/>
      <c r="H4" s="4"/>
      <c r="I4" s="4"/>
      <c r="J4" s="4"/>
      <c r="K4" s="4"/>
      <c r="L4" s="1"/>
      <c r="M4" s="1"/>
      <c r="N4" s="1"/>
      <c r="O4" s="1"/>
      <c r="P4" s="1"/>
      <c r="Q4" s="1"/>
    </row>
    <row r="5" spans="1:17" ht="45.75" customHeight="1" x14ac:dyDescent="0.25">
      <c r="A5" s="7" t="s">
        <v>8</v>
      </c>
      <c r="B5" s="5" t="s">
        <v>56</v>
      </c>
      <c r="C5" s="5" t="s">
        <v>60</v>
      </c>
      <c r="D5" s="17" t="s">
        <v>53</v>
      </c>
      <c r="E5" s="5"/>
      <c r="F5" s="5"/>
      <c r="G5" s="5"/>
      <c r="H5" s="5"/>
      <c r="I5" s="4"/>
      <c r="J5" s="4"/>
      <c r="K5" s="4"/>
      <c r="L5" s="11"/>
      <c r="M5" s="20" t="s">
        <v>48</v>
      </c>
      <c r="N5" s="1"/>
      <c r="O5" s="1"/>
      <c r="P5" s="1"/>
      <c r="Q5" s="1"/>
    </row>
    <row r="6" spans="1:17" ht="45.75" customHeight="1" x14ac:dyDescent="0.25">
      <c r="A6" s="7" t="s">
        <v>3</v>
      </c>
      <c r="B6" s="5" t="s">
        <v>57</v>
      </c>
      <c r="C6" s="5" t="s">
        <v>61</v>
      </c>
      <c r="D6" s="17" t="s">
        <v>55</v>
      </c>
      <c r="E6" s="5"/>
      <c r="F6" s="5"/>
      <c r="G6" s="5"/>
      <c r="H6" s="17" t="s">
        <v>62</v>
      </c>
      <c r="I6" s="4"/>
      <c r="J6" s="4"/>
      <c r="K6" s="4"/>
      <c r="L6" s="12"/>
      <c r="M6" s="12"/>
      <c r="N6" s="1"/>
      <c r="O6" s="1"/>
      <c r="P6" s="1"/>
      <c r="Q6" s="1"/>
    </row>
    <row r="7" spans="1:17" ht="45.75" customHeight="1" x14ac:dyDescent="0.25">
      <c r="A7" s="7" t="s">
        <v>4</v>
      </c>
      <c r="B7" s="5" t="s">
        <v>58</v>
      </c>
      <c r="C7" s="5"/>
      <c r="D7" s="17" t="s">
        <v>54</v>
      </c>
      <c r="E7" s="5"/>
      <c r="F7" s="5"/>
      <c r="G7" s="5"/>
      <c r="H7" s="5"/>
      <c r="I7" s="4"/>
      <c r="J7" s="4"/>
      <c r="K7" s="4"/>
      <c r="L7" s="12"/>
      <c r="M7" s="12"/>
      <c r="N7" s="17" t="s">
        <v>66</v>
      </c>
      <c r="O7" s="17" t="s">
        <v>89</v>
      </c>
      <c r="P7" s="1"/>
      <c r="Q7" s="1"/>
    </row>
    <row r="8" spans="1:17" ht="45.75" customHeight="1" x14ac:dyDescent="0.25">
      <c r="A8" s="7" t="s">
        <v>9</v>
      </c>
      <c r="B8" s="5" t="s">
        <v>59</v>
      </c>
      <c r="C8" s="5"/>
      <c r="D8" s="17" t="s">
        <v>80</v>
      </c>
      <c r="E8" s="5"/>
      <c r="F8" s="5"/>
      <c r="G8" s="5"/>
      <c r="H8" s="17" t="s">
        <v>64</v>
      </c>
      <c r="I8" s="7" t="s">
        <v>85</v>
      </c>
      <c r="J8" s="4"/>
      <c r="K8" s="4"/>
      <c r="L8" s="12"/>
      <c r="M8" s="19" t="s">
        <v>47</v>
      </c>
      <c r="N8" s="17" t="s">
        <v>69</v>
      </c>
      <c r="O8" s="1"/>
      <c r="P8" s="1"/>
      <c r="Q8" s="1"/>
    </row>
    <row r="9" spans="1:17" ht="45.75" customHeight="1" x14ac:dyDescent="0.25">
      <c r="A9" s="7" t="s">
        <v>10</v>
      </c>
      <c r="B9" s="5" t="s">
        <v>161</v>
      </c>
      <c r="C9" s="5"/>
      <c r="D9" s="5" t="s">
        <v>108</v>
      </c>
      <c r="E9" s="5"/>
      <c r="F9" s="5"/>
      <c r="G9" s="5"/>
      <c r="H9" s="5"/>
      <c r="I9" s="4"/>
      <c r="J9" s="4"/>
      <c r="K9" s="4"/>
      <c r="L9" s="12"/>
      <c r="M9" s="12"/>
      <c r="N9" s="1"/>
      <c r="O9" s="1"/>
      <c r="P9" s="1"/>
      <c r="Q9" s="1"/>
    </row>
    <row r="10" spans="1:17" ht="45.75" customHeight="1" x14ac:dyDescent="0.25">
      <c r="A10" s="7" t="s">
        <v>11</v>
      </c>
      <c r="B10" s="5" t="s">
        <v>162</v>
      </c>
      <c r="C10" s="6" t="s">
        <v>173</v>
      </c>
      <c r="D10" s="6" t="s">
        <v>107</v>
      </c>
      <c r="E10" s="5"/>
      <c r="F10" s="5"/>
      <c r="G10" s="5"/>
      <c r="H10" s="5" t="s">
        <v>187</v>
      </c>
      <c r="I10" s="4"/>
      <c r="J10" s="4"/>
      <c r="K10" s="4"/>
      <c r="L10" s="12"/>
      <c r="M10" s="12"/>
      <c r="N10" s="12" t="s">
        <v>191</v>
      </c>
      <c r="O10" s="17" t="s">
        <v>176</v>
      </c>
      <c r="P10" s="1"/>
      <c r="Q10" s="1"/>
    </row>
    <row r="11" spans="1:17" ht="45.75" customHeight="1" x14ac:dyDescent="0.25">
      <c r="A11" s="7" t="s">
        <v>12</v>
      </c>
      <c r="B11" s="5" t="s">
        <v>163</v>
      </c>
      <c r="C11" s="6" t="s">
        <v>174</v>
      </c>
      <c r="D11" s="6" t="s">
        <v>109</v>
      </c>
      <c r="E11" s="5"/>
      <c r="F11" s="5"/>
      <c r="G11" s="5"/>
      <c r="H11" s="5"/>
      <c r="I11" s="4"/>
      <c r="J11" s="4"/>
      <c r="K11" s="4"/>
      <c r="L11" s="12"/>
      <c r="M11" s="12" t="s">
        <v>126</v>
      </c>
      <c r="N11" s="12"/>
      <c r="O11" s="1"/>
      <c r="P11" s="1"/>
      <c r="Q11" s="1"/>
    </row>
    <row r="12" spans="1:17" ht="45.75" customHeight="1" x14ac:dyDescent="0.25">
      <c r="A12" s="7" t="s">
        <v>13</v>
      </c>
      <c r="B12" s="5" t="s">
        <v>164</v>
      </c>
      <c r="C12" s="6" t="s">
        <v>175</v>
      </c>
      <c r="D12" s="6" t="s">
        <v>110</v>
      </c>
      <c r="E12" s="5"/>
      <c r="F12" s="5"/>
      <c r="G12" s="5"/>
      <c r="H12" s="5" t="s">
        <v>189</v>
      </c>
      <c r="I12" s="4"/>
      <c r="J12" s="4"/>
      <c r="K12" s="4"/>
      <c r="L12" s="12"/>
      <c r="M12" s="12" t="s">
        <v>125</v>
      </c>
      <c r="N12" s="12" t="s">
        <v>193</v>
      </c>
      <c r="O12" s="17" t="s">
        <v>177</v>
      </c>
      <c r="P12" s="1"/>
      <c r="Q12" s="1"/>
    </row>
    <row r="13" spans="1:17" ht="45.75" customHeight="1" x14ac:dyDescent="0.25">
      <c r="A13" s="7" t="s">
        <v>5</v>
      </c>
      <c r="B13" s="5"/>
      <c r="C13" s="6"/>
      <c r="D13" s="6" t="s">
        <v>111</v>
      </c>
      <c r="E13" s="5"/>
      <c r="F13" s="5"/>
      <c r="G13" s="5"/>
      <c r="H13" s="5" t="s">
        <v>190</v>
      </c>
      <c r="I13" s="4"/>
      <c r="J13" s="4"/>
      <c r="K13" s="4"/>
      <c r="L13" s="12"/>
      <c r="M13" s="12"/>
      <c r="N13" s="12" t="s">
        <v>192</v>
      </c>
      <c r="O13" s="1"/>
      <c r="P13" s="1"/>
      <c r="Q13" s="1"/>
    </row>
    <row r="14" spans="1:17" ht="18.75" x14ac:dyDescent="0.25">
      <c r="A14" s="2"/>
      <c r="B14" s="2"/>
      <c r="C14" s="3"/>
      <c r="D14" s="3"/>
      <c r="E14" s="2"/>
      <c r="F14" s="2"/>
      <c r="G14" s="2"/>
      <c r="H14" s="2"/>
      <c r="I14" s="10"/>
      <c r="J14" s="10"/>
      <c r="K14" s="10"/>
      <c r="L14" s="9"/>
      <c r="M14" s="9"/>
    </row>
    <row r="15" spans="1:17" ht="18.75" x14ac:dyDescent="0.25">
      <c r="A15" s="2"/>
      <c r="B15" s="2"/>
      <c r="C15" s="3"/>
      <c r="D15" s="3"/>
      <c r="E15" s="2"/>
      <c r="F15" s="2"/>
      <c r="G15" s="2"/>
      <c r="H15" s="2"/>
      <c r="I15" s="10"/>
      <c r="J15" s="10"/>
      <c r="K15" s="10"/>
      <c r="L15" s="9"/>
      <c r="M15" s="9"/>
    </row>
    <row r="16" spans="1:17" ht="18.75" x14ac:dyDescent="0.25">
      <c r="A16" s="2"/>
      <c r="B16" s="2"/>
      <c r="C16" s="3"/>
      <c r="D16" s="3"/>
      <c r="E16" s="2"/>
      <c r="F16" s="2"/>
      <c r="G16" s="2"/>
      <c r="H16" s="2"/>
      <c r="I16" s="2"/>
      <c r="J16" s="9"/>
      <c r="K16" s="9"/>
      <c r="L16" s="8"/>
      <c r="M16" s="8"/>
    </row>
    <row r="17" spans="1:13" ht="18.75" x14ac:dyDescent="0.25">
      <c r="A17" s="2"/>
      <c r="B17" s="2"/>
      <c r="C17" s="3"/>
      <c r="D17" s="3"/>
      <c r="E17" s="2"/>
      <c r="F17" s="2"/>
      <c r="G17" s="2"/>
      <c r="H17" s="2"/>
      <c r="I17" s="2"/>
      <c r="J17" s="9"/>
      <c r="K17" s="9"/>
      <c r="L17" s="8"/>
      <c r="M17" s="8"/>
    </row>
    <row r="18" spans="1:13" ht="18.75" x14ac:dyDescent="0.25">
      <c r="A18" s="2"/>
      <c r="B18" s="2"/>
      <c r="C18" s="3"/>
      <c r="D18" s="3"/>
      <c r="E18" s="2"/>
      <c r="F18" s="2"/>
      <c r="G18" s="2"/>
      <c r="H18" s="2"/>
      <c r="I18" s="2"/>
      <c r="J18" s="9"/>
      <c r="K18" s="9"/>
      <c r="L18" s="9"/>
      <c r="M18" s="8"/>
    </row>
    <row r="19" spans="1:13" ht="18.75" x14ac:dyDescent="0.25">
      <c r="A19" s="2"/>
      <c r="B19" s="2"/>
      <c r="C19" s="3"/>
      <c r="D19" s="3"/>
      <c r="E19" s="2"/>
      <c r="F19" s="2"/>
      <c r="G19" s="2"/>
      <c r="H19" s="2"/>
      <c r="I19" s="2"/>
      <c r="J19" s="9"/>
      <c r="K19" s="9"/>
      <c r="L19" s="9"/>
      <c r="M19" s="9"/>
    </row>
    <row r="20" spans="1:13" ht="63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9"/>
      <c r="K20" s="9"/>
      <c r="L20" s="9"/>
      <c r="M20" s="9"/>
    </row>
    <row r="21" spans="1:13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13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13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13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13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13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13" x14ac:dyDescent="0.25">
      <c r="A31" s="2"/>
      <c r="B31" s="2"/>
      <c r="C31" s="2"/>
      <c r="D31" s="2"/>
      <c r="E31" s="2"/>
      <c r="F31" s="2"/>
      <c r="G31" s="2"/>
      <c r="H31" s="2"/>
      <c r="I31" s="2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202BE-39FC-40B7-9660-84755E8038F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титул</vt:lpstr>
      <vt:lpstr>10 "А"</vt:lpstr>
      <vt:lpstr>10 "Б"</vt:lpstr>
      <vt:lpstr>10"В"</vt:lpstr>
      <vt:lpstr>11"А"</vt:lpstr>
      <vt:lpstr>11 "Б"</vt:lpstr>
      <vt:lpstr>11 "В"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Горбунов Василий Александрович</dc:creator>
  <cp:lastModifiedBy>Work</cp:lastModifiedBy>
  <cp:lastPrinted>2023-04-20T07:44:52Z</cp:lastPrinted>
  <dcterms:created xsi:type="dcterms:W3CDTF">2023-04-19T05:43:21Z</dcterms:created>
  <dcterms:modified xsi:type="dcterms:W3CDTF">2025-03-24T13:03:54Z</dcterms:modified>
</cp:coreProperties>
</file>